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3.xml" ContentType="application/vnd.openxmlformats-officedocument.drawing+xml"/>
  <Override PartName="/xl/comments2.xml" ContentType="application/vnd.openxmlformats-officedocument.spreadsheetml.comments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ndradanila/MA/OBP 4/"/>
    </mc:Choice>
  </mc:AlternateContent>
  <xr:revisionPtr revIDLastSave="0" documentId="12_ncr:500000_{442358E2-D731-C04D-B9C3-A407BC6E1CF7}" xr6:coauthVersionLast="31" xr6:coauthVersionMax="31" xr10:uidLastSave="{00000000-0000-0000-0000-000000000000}"/>
  <bookViews>
    <workbookView xWindow="780" yWindow="900" windowWidth="27640" windowHeight="16560" xr2:uid="{E8AD8172-30FA-2B4B-9E0A-2B9328DC6567}"/>
  </bookViews>
  <sheets>
    <sheet name="Sheet1" sheetId="1" r:id="rId1"/>
    <sheet name="Results" sheetId="2" r:id="rId2"/>
    <sheet name="Results2" sheetId="3" r:id="rId3"/>
    <sheet name="Draft sheet" sheetId="4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W190" i="4" l="1"/>
  <c r="W189" i="4"/>
  <c r="W188" i="4"/>
  <c r="E179" i="4"/>
  <c r="E180" i="4"/>
  <c r="E181" i="4"/>
  <c r="E182" i="4"/>
  <c r="E178" i="4"/>
  <c r="I119" i="4"/>
  <c r="I120" i="4"/>
  <c r="I121" i="4"/>
  <c r="I122" i="4"/>
  <c r="I123" i="4"/>
  <c r="I124" i="4"/>
  <c r="I125" i="4"/>
  <c r="I126" i="4"/>
  <c r="I127" i="4"/>
  <c r="I118" i="4"/>
  <c r="H203" i="1" l="1"/>
  <c r="G203" i="1"/>
  <c r="F203" i="1"/>
  <c r="E203" i="1"/>
  <c r="D203" i="1"/>
  <c r="C203" i="1"/>
  <c r="H202" i="1"/>
  <c r="G202" i="1"/>
  <c r="F202" i="1"/>
  <c r="E202" i="1"/>
  <c r="D202" i="1"/>
  <c r="C202" i="1"/>
  <c r="B202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Leanne de Wit</author>
  </authors>
  <commentList>
    <comment ref="C130" authorId="0" shapeId="0" xr:uid="{1044795D-5217-7143-9741-FF9BAEAFF47E}">
      <text>
        <r>
          <rPr>
            <b/>
            <sz val="9"/>
            <color indexed="81"/>
            <rFont val="Tahoma"/>
            <family val="2"/>
          </rPr>
          <t>Leanne de Wit:</t>
        </r>
        <r>
          <rPr>
            <sz val="9"/>
            <color indexed="81"/>
            <rFont val="Tahoma"/>
            <family val="2"/>
          </rPr>
          <t xml:space="preserve">
repairs on marbled paper</t>
        </r>
      </text>
    </comment>
    <comment ref="F130" authorId="0" shapeId="0" xr:uid="{D0F9486A-CE65-CE4D-9078-9C4B7FE02915}">
      <text>
        <r>
          <rPr>
            <b/>
            <sz val="9"/>
            <color indexed="81"/>
            <rFont val="Tahoma"/>
            <family val="2"/>
          </rPr>
          <t>Leanne de Wit:</t>
        </r>
        <r>
          <rPr>
            <sz val="9"/>
            <color indexed="81"/>
            <rFont val="Tahoma"/>
            <family val="2"/>
          </rPr>
          <t xml:space="preserve">
not the slip but the parchment underneed is broken</t>
        </r>
      </text>
    </comment>
    <comment ref="C131" authorId="0" shapeId="0" xr:uid="{A6685DA6-BC44-4F43-AF64-BBE796F29C37}">
      <text>
        <r>
          <rPr>
            <b/>
            <sz val="9"/>
            <color indexed="81"/>
            <rFont val="Tahoma"/>
            <family val="2"/>
          </rPr>
          <t>Leanne de Wit:</t>
        </r>
        <r>
          <rPr>
            <sz val="9"/>
            <color indexed="81"/>
            <rFont val="Tahoma"/>
            <family val="2"/>
          </rPr>
          <t xml:space="preserve">
consolidation of the marbled paper</t>
        </r>
      </text>
    </comment>
    <comment ref="B138" authorId="0" shapeId="0" xr:uid="{8F783078-894E-2140-B1CC-25F191CFF209}">
      <text>
        <r>
          <rPr>
            <b/>
            <sz val="9"/>
            <color indexed="81"/>
            <rFont val="Tahoma"/>
            <family val="2"/>
          </rPr>
          <t>Leanne de Wit:</t>
        </r>
        <r>
          <rPr>
            <sz val="9"/>
            <color indexed="81"/>
            <rFont val="Tahoma"/>
            <family val="2"/>
          </rPr>
          <t xml:space="preserve">
no damage of the parchement but on the marbled paper</t>
        </r>
      </text>
    </comment>
    <comment ref="C140" authorId="0" shapeId="0" xr:uid="{20F08815-CAA1-DC4C-9498-1D56CF6359C5}">
      <text>
        <r>
          <rPr>
            <b/>
            <sz val="9"/>
            <color indexed="81"/>
            <rFont val="Tahoma"/>
            <family val="2"/>
          </rPr>
          <t>Leanne de Wit:</t>
        </r>
        <r>
          <rPr>
            <sz val="9"/>
            <color indexed="81"/>
            <rFont val="Tahoma"/>
            <family val="2"/>
          </rPr>
          <t xml:space="preserve">
mostly on the marbled paper</t>
        </r>
      </text>
    </comment>
    <comment ref="E143" authorId="0" shapeId="0" xr:uid="{E9030D6E-CAE0-CC47-A134-F4E79078AD91}">
      <text>
        <r>
          <rPr>
            <b/>
            <sz val="9"/>
            <color indexed="81"/>
            <rFont val="Tahoma"/>
            <family val="2"/>
          </rPr>
          <t>Leanne de Wit:</t>
        </r>
        <r>
          <rPr>
            <sz val="9"/>
            <color indexed="81"/>
            <rFont val="Tahoma"/>
            <family val="2"/>
          </rPr>
          <t xml:space="preserve">
whole back niets reinforcement.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Leanne de Wit</author>
  </authors>
  <commentList>
    <comment ref="A165" authorId="0" shapeId="0" xr:uid="{1E643BB8-34DB-964E-969D-FC038742CA48}">
      <text>
        <r>
          <rPr>
            <b/>
            <sz val="9"/>
            <color indexed="81"/>
            <rFont val="Tahoma"/>
            <family val="2"/>
          </rPr>
          <t>Leanne de Wit:</t>
        </r>
        <r>
          <rPr>
            <sz val="9"/>
            <color indexed="81"/>
            <rFont val="Tahoma"/>
            <family val="2"/>
          </rPr>
          <t xml:space="preserve">
not the slip but the parchment underneed is broken</t>
        </r>
      </text>
    </comment>
  </commentList>
</comments>
</file>

<file path=xl/sharedStrings.xml><?xml version="1.0" encoding="utf-8"?>
<sst xmlns="http://schemas.openxmlformats.org/spreadsheetml/2006/main" count="186" uniqueCount="84">
  <si>
    <t>Minor tears/Cracks (cm)</t>
  </si>
  <si>
    <t xml:space="preserve">Severe tears (cm) </t>
  </si>
  <si>
    <t>Material loss (cm2)</t>
  </si>
  <si>
    <t>Broken parchment laced-in slips (counted from 1 to 8)</t>
  </si>
  <si>
    <t>Inventory number</t>
  </si>
  <si>
    <t>Intervention required</t>
  </si>
  <si>
    <t xml:space="preserve"> Intervention required (0/1)</t>
  </si>
  <si>
    <t>Detached front board</t>
  </si>
  <si>
    <t>Detached back board</t>
  </si>
  <si>
    <t>Detached front board (0/1)</t>
  </si>
  <si>
    <t>Detached back board (0/1)</t>
  </si>
  <si>
    <t>severe damage</t>
  </si>
  <si>
    <t>old tape present</t>
  </si>
  <si>
    <t>20.5</t>
  </si>
  <si>
    <t>large lacuna</t>
  </si>
  <si>
    <t>distorted headcap</t>
  </si>
  <si>
    <t>0.5</t>
  </si>
  <si>
    <t>distorted headcap, damaged silk ties</t>
  </si>
  <si>
    <t>minor damage</t>
  </si>
  <si>
    <t>220.5</t>
  </si>
  <si>
    <t>previously restored, some Japanese paper repairs have failed, brittle and hardened parchment</t>
  </si>
  <si>
    <t>minor damage, distorted headcap</t>
  </si>
  <si>
    <t>limp binding</t>
  </si>
  <si>
    <t>limp binding, minor damage</t>
  </si>
  <si>
    <t>not in perfect condition, some distortion</t>
  </si>
  <si>
    <t>very severly damaged, mould, entire spine lost, all the sewing broken, all quires loose, endleaves very damaged, damaged silk ties</t>
  </si>
  <si>
    <t>entire spine lost</t>
  </si>
  <si>
    <t>"perfect" condition</t>
  </si>
  <si>
    <t>broken endband slip at headedge</t>
  </si>
  <si>
    <t>6 out of 6 laced slips</t>
  </si>
  <si>
    <t>Complete binding but detached from text block</t>
  </si>
  <si>
    <t>laces not laced</t>
  </si>
  <si>
    <t>3 laces not laced</t>
  </si>
  <si>
    <t>2 laces not laced</t>
  </si>
  <si>
    <t>out 0f 16 laces</t>
  </si>
  <si>
    <t>no parchment over most of the spine</t>
  </si>
  <si>
    <t>Cracks at the head and tail caps</t>
  </si>
  <si>
    <t>rust around teh area of loss</t>
  </si>
  <si>
    <t>limp flap binding needs to be placed in a folder</t>
  </si>
  <si>
    <t xml:space="preserve">the spine cover is loose </t>
  </si>
  <si>
    <t>self adhesive tape on the spine</t>
  </si>
  <si>
    <t>the paper and parhcment are delaminating and need to be glued down</t>
  </si>
  <si>
    <r>
      <t>Material loss (cm</t>
    </r>
    <r>
      <rPr>
        <b/>
        <sz val="14"/>
        <color theme="1"/>
        <rFont val="Calibri (Body)_x0000_"/>
      </rPr>
      <t>2</t>
    </r>
    <r>
      <rPr>
        <b/>
        <sz val="14"/>
        <color theme="1"/>
        <rFont val="Calibri"/>
        <family val="2"/>
        <scheme val="minor"/>
      </rPr>
      <t>)</t>
    </r>
  </si>
  <si>
    <t>Confidence Level</t>
  </si>
  <si>
    <t>RESULTS</t>
  </si>
  <si>
    <t>n</t>
  </si>
  <si>
    <t>Mean</t>
  </si>
  <si>
    <t>Std Dev</t>
  </si>
  <si>
    <t>SE</t>
  </si>
  <si>
    <t>Margin of Error</t>
  </si>
  <si>
    <t>Lower Limit</t>
  </si>
  <si>
    <t>Upper Limit</t>
  </si>
  <si>
    <t>Z</t>
  </si>
  <si>
    <t>Minor tears/cracks (cm)</t>
  </si>
  <si>
    <t>Severe tears (cm)</t>
  </si>
  <si>
    <t>Intervention required (0=no, 1=yes)</t>
  </si>
  <si>
    <t>RESULTS*</t>
  </si>
  <si>
    <t>Sample Proportion</t>
  </si>
  <si>
    <t>Detached front board (0=no, 1=yes)</t>
  </si>
  <si>
    <t>Detached back board (0=no, 1=yes)</t>
  </si>
  <si>
    <t>Total</t>
  </si>
  <si>
    <t>Mean per damaged object</t>
  </si>
  <si>
    <t>Broken parchment slips</t>
  </si>
  <si>
    <t>No intervention required</t>
  </si>
  <si>
    <t>NUMBER OF OBJECTS</t>
  </si>
  <si>
    <t>Number of broken slips</t>
  </si>
  <si>
    <t>0 SLIPS</t>
  </si>
  <si>
    <t>0.5 SLIPS</t>
  </si>
  <si>
    <t>1 SLIP</t>
  </si>
  <si>
    <t>2 SLIPS</t>
  </si>
  <si>
    <t>3 SLIPS</t>
  </si>
  <si>
    <t>4 SLIPS</t>
  </si>
  <si>
    <t>5 SLIPS</t>
  </si>
  <si>
    <t>6 SLIPS</t>
  </si>
  <si>
    <t>7 SLIPS</t>
  </si>
  <si>
    <t>8 SLIPS</t>
  </si>
  <si>
    <t>0 - 5cm</t>
  </si>
  <si>
    <t>5 - 10cm</t>
  </si>
  <si>
    <t>10 - 20cm</t>
  </si>
  <si>
    <t>20 - 50cm</t>
  </si>
  <si>
    <t>Over 50cm</t>
  </si>
  <si>
    <t>Tear length</t>
  </si>
  <si>
    <t>Proportion</t>
  </si>
  <si>
    <t>Attached boards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</si>
</sst>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2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4"/>
      <color theme="1"/>
      <name val="Calibri"/>
      <family val="2"/>
      <scheme val="minor"/>
    </font>
    <font>
      <b/>
      <sz val="14"/>
      <color theme="1"/>
      <name val="Calibri (Body)_x0000_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1"/>
      <color rgb="FF000000"/>
      <name val="Calibri"/>
      <family val="2"/>
    </font>
    <font>
      <b/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rgb="FF81FFBA"/>
        <bgColor rgb="FF000000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7">
    <xf numFmtId="0" fontId="0" fillId="0" borderId="0" xfId="0"/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9" fillId="2" borderId="0" xfId="0" applyFont="1" applyFill="1" applyBorder="1"/>
    <xf numFmtId="0" fontId="9" fillId="2" borderId="0" xfId="0" applyFont="1" applyFill="1" applyBorder="1" applyAlignment="1">
      <alignment horizontal="center"/>
    </xf>
    <xf numFmtId="0" fontId="9" fillId="0" borderId="2" xfId="0" applyFont="1" applyFill="1" applyBorder="1"/>
    <xf numFmtId="9" fontId="9" fillId="3" borderId="2" xfId="1" applyFont="1" applyFill="1" applyBorder="1" applyAlignment="1" applyProtection="1">
      <alignment horizontal="center"/>
      <protection locked="0"/>
    </xf>
    <xf numFmtId="9" fontId="9" fillId="2" borderId="0" xfId="1" applyFont="1" applyFill="1" applyBorder="1" applyAlignment="1">
      <alignment horizontal="center"/>
    </xf>
    <xf numFmtId="0" fontId="10" fillId="2" borderId="0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9" fillId="4" borderId="3" xfId="0" applyFont="1" applyFill="1" applyBorder="1"/>
    <xf numFmtId="0" fontId="9" fillId="4" borderId="4" xfId="0" applyFont="1" applyFill="1" applyBorder="1" applyAlignment="1">
      <alignment horizontal="center"/>
    </xf>
    <xf numFmtId="0" fontId="9" fillId="4" borderId="5" xfId="0" applyFont="1" applyFill="1" applyBorder="1"/>
    <xf numFmtId="164" fontId="9" fillId="4" borderId="6" xfId="0" applyNumberFormat="1" applyFont="1" applyFill="1" applyBorder="1" applyAlignment="1">
      <alignment horizontal="center"/>
    </xf>
    <xf numFmtId="0" fontId="9" fillId="4" borderId="7" xfId="0" applyFont="1" applyFill="1" applyBorder="1"/>
    <xf numFmtId="164" fontId="9" fillId="4" borderId="8" xfId="0" applyNumberFormat="1" applyFont="1" applyFill="1" applyBorder="1" applyAlignment="1">
      <alignment horizontal="center"/>
    </xf>
    <xf numFmtId="9" fontId="0" fillId="0" borderId="0" xfId="0" applyNumberForma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0" xfId="0" applyFont="1"/>
    <xf numFmtId="0" fontId="7" fillId="2" borderId="0" xfId="0" applyFont="1" applyFill="1" applyBorder="1"/>
    <xf numFmtId="0" fontId="7" fillId="2" borderId="0" xfId="0" applyFont="1" applyFill="1" applyBorder="1" applyAlignment="1">
      <alignment horizontal="center"/>
    </xf>
    <xf numFmtId="0" fontId="7" fillId="0" borderId="2" xfId="0" applyFont="1" applyFill="1" applyBorder="1"/>
    <xf numFmtId="9" fontId="7" fillId="3" borderId="2" xfId="1" applyFont="1" applyFill="1" applyBorder="1" applyAlignment="1" applyProtection="1">
      <alignment horizontal="center"/>
      <protection locked="0"/>
    </xf>
    <xf numFmtId="9" fontId="7" fillId="2" borderId="0" xfId="1" applyFont="1" applyFill="1" applyBorder="1" applyAlignment="1">
      <alignment horizontal="center"/>
    </xf>
    <xf numFmtId="0" fontId="11" fillId="2" borderId="0" xfId="0" applyFont="1" applyFill="1" applyBorder="1" applyAlignment="1">
      <alignment horizontal="center"/>
    </xf>
    <xf numFmtId="0" fontId="7" fillId="0" borderId="0" xfId="0" applyFont="1" applyFill="1" applyBorder="1" applyAlignment="1">
      <alignment horizontal="center"/>
    </xf>
    <xf numFmtId="0" fontId="7" fillId="4" borderId="3" xfId="0" applyFont="1" applyFill="1" applyBorder="1"/>
    <xf numFmtId="0" fontId="7" fillId="4" borderId="4" xfId="0" applyFont="1" applyFill="1" applyBorder="1" applyAlignment="1">
      <alignment horizontal="center"/>
    </xf>
    <xf numFmtId="0" fontId="7" fillId="4" borderId="5" xfId="0" applyFont="1" applyFill="1" applyBorder="1"/>
    <xf numFmtId="164" fontId="7" fillId="4" borderId="6" xfId="0" applyNumberFormat="1" applyFont="1" applyFill="1" applyBorder="1" applyAlignment="1">
      <alignment horizontal="center"/>
    </xf>
    <xf numFmtId="0" fontId="7" fillId="4" borderId="7" xfId="0" applyFont="1" applyFill="1" applyBorder="1"/>
    <xf numFmtId="164" fontId="7" fillId="4" borderId="8" xfId="0" applyNumberFormat="1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 vertical="center"/>
    </xf>
    <xf numFmtId="9" fontId="0" fillId="0" borderId="0" xfId="1" applyFont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800" b="1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sz="2800" b="1">
                <a:solidFill>
                  <a:schemeClr val="tx1"/>
                </a:solidFill>
              </a:rPr>
              <a:t>Proportion</a:t>
            </a:r>
            <a:r>
              <a:rPr lang="en-US" sz="2800" b="1" baseline="0">
                <a:solidFill>
                  <a:schemeClr val="tx1"/>
                </a:solidFill>
              </a:rPr>
              <a:t> of books with different numbers of broken slips </a:t>
            </a:r>
            <a:endParaRPr lang="en-US" sz="2800" b="1">
              <a:solidFill>
                <a:schemeClr val="tx1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800" b="1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2968484783996595"/>
          <c:y val="0.12641471831502984"/>
          <c:w val="0.56035720366035324"/>
          <c:h val="0.75668662614422866"/>
        </c:manualLayout>
      </c:layout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3038-314B-9D88-418EFA0F298A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3038-314B-9D88-418EFA0F298A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3038-314B-9D88-418EFA0F298A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3038-314B-9D88-418EFA0F298A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3038-314B-9D88-418EFA0F298A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3038-314B-9D88-418EFA0F298A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3038-314B-9D88-418EFA0F298A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3038-314B-9D88-418EFA0F298A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1-3038-314B-9D88-418EFA0F298A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3-3038-314B-9D88-418EFA0F298A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28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'Draft sheet'!$K$118:$K$127</c:f>
              <c:strCache>
                <c:ptCount val="10"/>
                <c:pt idx="0">
                  <c:v>0 SLIPS</c:v>
                </c:pt>
                <c:pt idx="1">
                  <c:v>0.5 SLIPS</c:v>
                </c:pt>
                <c:pt idx="2">
                  <c:v>1 SLIP</c:v>
                </c:pt>
                <c:pt idx="3">
                  <c:v>2 SLIPS</c:v>
                </c:pt>
                <c:pt idx="4">
                  <c:v>3 SLIPS</c:v>
                </c:pt>
                <c:pt idx="5">
                  <c:v>4 SLIPS</c:v>
                </c:pt>
                <c:pt idx="6">
                  <c:v>5 SLIPS</c:v>
                </c:pt>
                <c:pt idx="7">
                  <c:v>6 SLIPS</c:v>
                </c:pt>
                <c:pt idx="8">
                  <c:v>7 SLIPS</c:v>
                </c:pt>
                <c:pt idx="9">
                  <c:v>8 SLIPS</c:v>
                </c:pt>
              </c:strCache>
            </c:strRef>
          </c:cat>
          <c:val>
            <c:numRef>
              <c:f>'Draft sheet'!$L$118:$L$127</c:f>
              <c:numCache>
                <c:formatCode>0%</c:formatCode>
                <c:ptCount val="10"/>
                <c:pt idx="0">
                  <c:v>0.72</c:v>
                </c:pt>
                <c:pt idx="1">
                  <c:v>0.01</c:v>
                </c:pt>
                <c:pt idx="2">
                  <c:v>0.125</c:v>
                </c:pt>
                <c:pt idx="3">
                  <c:v>7.4999999999999997E-2</c:v>
                </c:pt>
                <c:pt idx="4">
                  <c:v>0.02</c:v>
                </c:pt>
                <c:pt idx="5">
                  <c:v>2.5000000000000001E-2</c:v>
                </c:pt>
                <c:pt idx="6">
                  <c:v>5.0000000000000001E-3</c:v>
                </c:pt>
                <c:pt idx="7">
                  <c:v>1.4999999999999999E-2</c:v>
                </c:pt>
                <c:pt idx="8">
                  <c:v>0</c:v>
                </c:pt>
                <c:pt idx="9">
                  <c:v>1.4999999999999999E-2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4-3038-314B-9D88-418EFA0F298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3200" b="0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sz="3200" b="1">
                <a:solidFill>
                  <a:schemeClr val="tx1"/>
                </a:solidFill>
              </a:rPr>
              <a:t>Proportion of objects</a:t>
            </a:r>
            <a:r>
              <a:rPr lang="en-US" sz="3200" b="1" baseline="0">
                <a:solidFill>
                  <a:schemeClr val="tx1"/>
                </a:solidFill>
              </a:rPr>
              <a:t> that require intervention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3200" b="0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E3BB-0840-A214-A92928F357E7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E3BB-0840-A214-A92928F357E7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28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'Draft sheet'!$C$4:$C$5</c:f>
              <c:strCache>
                <c:ptCount val="2"/>
                <c:pt idx="0">
                  <c:v>No intervention required</c:v>
                </c:pt>
                <c:pt idx="1">
                  <c:v>Intervention required</c:v>
                </c:pt>
              </c:strCache>
            </c:strRef>
          </c:cat>
          <c:val>
            <c:numRef>
              <c:f>'Draft sheet'!$D$4:$D$5</c:f>
              <c:numCache>
                <c:formatCode>0%</c:formatCode>
                <c:ptCount val="2"/>
                <c:pt idx="0">
                  <c:v>0.1</c:v>
                </c:pt>
                <c:pt idx="1">
                  <c:v>0.9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E3BB-0840-A214-A92928F357E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8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1" i="0" u="none" strike="noStrike" kern="1200" cap="none" spc="2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2400" b="1">
                <a:solidFill>
                  <a:schemeClr val="tx1"/>
                </a:solidFill>
              </a:rPr>
              <a:t>Number of objects (of 200)</a:t>
            </a:r>
            <a:r>
              <a:rPr lang="en-US" sz="2400" b="1" baseline="0">
                <a:solidFill>
                  <a:schemeClr val="tx1"/>
                </a:solidFill>
              </a:rPr>
              <a:t> </a:t>
            </a:r>
            <a:r>
              <a:rPr lang="en-US" sz="2400" b="1">
                <a:solidFill>
                  <a:schemeClr val="tx1"/>
                </a:solidFill>
              </a:rPr>
              <a:t>with broken slips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1" i="0" u="none" strike="noStrike" kern="1200" cap="none" spc="20" baseline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6">
                <a:lumMod val="60000"/>
                <a:lumOff val="40000"/>
              </a:schemeClr>
            </a:solidFill>
            <a:ln w="9525" cap="flat" cmpd="sng" algn="ctr">
              <a:solidFill>
                <a:schemeClr val="accent1"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'Draft sheet'!$D$129:$D$138</c:f>
              <c:strCache>
                <c:ptCount val="10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2</c:v>
                </c:pt>
                <c:pt idx="4">
                  <c:v>3</c:v>
                </c:pt>
                <c:pt idx="5">
                  <c:v>4</c:v>
                </c:pt>
                <c:pt idx="6">
                  <c:v>5</c:v>
                </c:pt>
                <c:pt idx="7">
                  <c:v>6</c:v>
                </c:pt>
                <c:pt idx="8">
                  <c:v>7</c:v>
                </c:pt>
                <c:pt idx="9">
                  <c:v>8</c:v>
                </c:pt>
              </c:strCache>
            </c:strRef>
          </c:cat>
          <c:val>
            <c:numRef>
              <c:f>'Draft sheet'!$E$129:$E$138</c:f>
              <c:numCache>
                <c:formatCode>General</c:formatCode>
                <c:ptCount val="10"/>
                <c:pt idx="0">
                  <c:v>144</c:v>
                </c:pt>
                <c:pt idx="1">
                  <c:v>2</c:v>
                </c:pt>
                <c:pt idx="2">
                  <c:v>25</c:v>
                </c:pt>
                <c:pt idx="3">
                  <c:v>15</c:v>
                </c:pt>
                <c:pt idx="4">
                  <c:v>4</c:v>
                </c:pt>
                <c:pt idx="5">
                  <c:v>5</c:v>
                </c:pt>
                <c:pt idx="6">
                  <c:v>1</c:v>
                </c:pt>
                <c:pt idx="7">
                  <c:v>3</c:v>
                </c:pt>
                <c:pt idx="8">
                  <c:v>0</c:v>
                </c:pt>
                <c:pt idx="9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8F7-8E45-87CD-276C3A7CC663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6450495"/>
        <c:axId val="1566452191"/>
      </c:barChart>
      <c:catAx>
        <c:axId val="1566450495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800" b="1" i="0" u="none" strike="noStrike" kern="1200" cap="all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800" b="1">
                    <a:solidFill>
                      <a:schemeClr val="tx1"/>
                    </a:solidFill>
                  </a:rPr>
                  <a:t>Number of broken slips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800" b="1" i="0" u="none" strike="noStrike" kern="1200" cap="all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66452191"/>
        <c:crosses val="autoZero"/>
        <c:auto val="1"/>
        <c:lblAlgn val="ctr"/>
        <c:lblOffset val="100"/>
        <c:noMultiLvlLbl val="0"/>
      </c:catAx>
      <c:valAx>
        <c:axId val="156645219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800" b="1" i="0" u="none" strike="noStrike" kern="1200" cap="all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800" b="1">
                    <a:solidFill>
                      <a:schemeClr val="tx1"/>
                    </a:solidFill>
                  </a:rPr>
                  <a:t>Number of objects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800" b="1" i="0" u="none" strike="noStrike" kern="1200" cap="all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6645049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800" b="1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sz="2800" b="1">
                <a:solidFill>
                  <a:schemeClr val="tx1"/>
                </a:solidFill>
              </a:rPr>
              <a:t>Proportion of objects with minor tears of different total</a:t>
            </a:r>
            <a:r>
              <a:rPr lang="en-US" sz="2800" b="1" baseline="0">
                <a:solidFill>
                  <a:schemeClr val="tx1"/>
                </a:solidFill>
              </a:rPr>
              <a:t> lengths</a:t>
            </a:r>
            <a:endParaRPr lang="en-US" sz="2800" b="1">
              <a:solidFill>
                <a:schemeClr val="tx1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800" b="1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'Draft sheet'!$D$184</c:f>
              <c:strCache>
                <c:ptCount val="1"/>
                <c:pt idx="0">
                  <c:v>Proportion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573D-0E4F-867E-20B94E0AB2E8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573D-0E4F-867E-20B94E0AB2E8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573D-0E4F-867E-20B94E0AB2E8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573D-0E4F-867E-20B94E0AB2E8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573D-0E4F-867E-20B94E0AB2E8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24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'Draft sheet'!$C$185:$C$189</c:f>
              <c:strCache>
                <c:ptCount val="5"/>
                <c:pt idx="0">
                  <c:v>0 - 5cm</c:v>
                </c:pt>
                <c:pt idx="1">
                  <c:v>5 - 10cm</c:v>
                </c:pt>
                <c:pt idx="2">
                  <c:v>10 - 20cm</c:v>
                </c:pt>
                <c:pt idx="3">
                  <c:v>20 - 50cm</c:v>
                </c:pt>
                <c:pt idx="4">
                  <c:v>Over 50cm</c:v>
                </c:pt>
              </c:strCache>
            </c:strRef>
          </c:cat>
          <c:val>
            <c:numRef>
              <c:f>'Draft sheet'!$D$185:$D$189</c:f>
              <c:numCache>
                <c:formatCode>0%</c:formatCode>
                <c:ptCount val="5"/>
                <c:pt idx="0">
                  <c:v>0.45</c:v>
                </c:pt>
                <c:pt idx="1">
                  <c:v>0.16</c:v>
                </c:pt>
                <c:pt idx="2">
                  <c:v>0.12</c:v>
                </c:pt>
                <c:pt idx="3">
                  <c:v>0.16</c:v>
                </c:pt>
                <c:pt idx="4">
                  <c:v>0.11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573D-0E4F-867E-20B94E0AB2E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3200" b="1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sz="3200" b="1">
                <a:solidFill>
                  <a:schemeClr val="tx1"/>
                </a:solidFill>
              </a:rPr>
              <a:t>Proportion of objects with severe</a:t>
            </a:r>
            <a:r>
              <a:rPr lang="en-US" sz="3200" b="1" baseline="0">
                <a:solidFill>
                  <a:schemeClr val="tx1"/>
                </a:solidFill>
              </a:rPr>
              <a:t> tears of different total lengths</a:t>
            </a:r>
            <a:endParaRPr lang="en-US" sz="3200" b="1">
              <a:solidFill>
                <a:schemeClr val="tx1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3200" b="1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'Draft sheet'!$D$191</c:f>
              <c:strCache>
                <c:ptCount val="1"/>
                <c:pt idx="0">
                  <c:v>Proportion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43F9-DD43-A884-39FB434F6D40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43F9-DD43-A884-39FB434F6D40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43F9-DD43-A884-39FB434F6D40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43F9-DD43-A884-39FB434F6D40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43F9-DD43-A884-39FB434F6D40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36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'Draft sheet'!$C$192:$C$196</c:f>
              <c:strCache>
                <c:ptCount val="5"/>
                <c:pt idx="0">
                  <c:v>0 - 5cm</c:v>
                </c:pt>
                <c:pt idx="1">
                  <c:v>5 - 10cm</c:v>
                </c:pt>
                <c:pt idx="2">
                  <c:v>10 - 20cm</c:v>
                </c:pt>
                <c:pt idx="3">
                  <c:v>20 - 50cm</c:v>
                </c:pt>
                <c:pt idx="4">
                  <c:v>Over 50cm</c:v>
                </c:pt>
              </c:strCache>
            </c:strRef>
          </c:cat>
          <c:val>
            <c:numRef>
              <c:f>'Draft sheet'!$D$192:$D$196</c:f>
              <c:numCache>
                <c:formatCode>0%</c:formatCode>
                <c:ptCount val="5"/>
                <c:pt idx="0">
                  <c:v>0.56999999999999995</c:v>
                </c:pt>
                <c:pt idx="1">
                  <c:v>0.12</c:v>
                </c:pt>
                <c:pt idx="2">
                  <c:v>0.12</c:v>
                </c:pt>
                <c:pt idx="3">
                  <c:v>0.14499999999999999</c:v>
                </c:pt>
                <c:pt idx="4">
                  <c:v>0.04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43F9-DD43-A884-39FB434F6D4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32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8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2800" b="1">
                <a:solidFill>
                  <a:schemeClr val="tx1"/>
                </a:solidFill>
              </a:rPr>
              <a:t>Proportion</a:t>
            </a:r>
            <a:r>
              <a:rPr lang="en-US" sz="2800" b="1" baseline="0">
                <a:solidFill>
                  <a:schemeClr val="tx1"/>
                </a:solidFill>
              </a:rPr>
              <a:t> of objects with detached boards</a:t>
            </a:r>
            <a:endParaRPr lang="en-US" sz="2800" b="1">
              <a:solidFill>
                <a:schemeClr val="tx1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8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332D-9C43-AF52-1EC8A8B89D60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332D-9C43-AF52-1EC8A8B89D60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332D-9C43-AF52-1EC8A8B89D60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32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'Draft sheet'!$V$188:$V$190</c:f>
              <c:strCache>
                <c:ptCount val="3"/>
                <c:pt idx="0">
                  <c:v>Detached back board</c:v>
                </c:pt>
                <c:pt idx="1">
                  <c:v>Detached front board</c:v>
                </c:pt>
                <c:pt idx="2">
                  <c:v>Attached boards</c:v>
                </c:pt>
              </c:strCache>
            </c:strRef>
          </c:cat>
          <c:val>
            <c:numRef>
              <c:f>'Draft sheet'!$W$188:$W$190</c:f>
              <c:numCache>
                <c:formatCode>0%</c:formatCode>
                <c:ptCount val="3"/>
                <c:pt idx="0">
                  <c:v>3.5000000000000003E-2</c:v>
                </c:pt>
                <c:pt idx="1">
                  <c:v>4.4999999999999998E-2</c:v>
                </c:pt>
                <c:pt idx="2">
                  <c:v>0.92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332D-9C43-AF52-1EC8A8B89D6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cap="none" spc="2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>
                <a:solidFill>
                  <a:schemeClr val="tx1"/>
                </a:solidFill>
              </a:rPr>
              <a:t>Number of objects (of 200)</a:t>
            </a:r>
            <a:r>
              <a:rPr lang="en-US" baseline="0">
                <a:solidFill>
                  <a:schemeClr val="tx1"/>
                </a:solidFill>
              </a:rPr>
              <a:t> </a:t>
            </a:r>
            <a:r>
              <a:rPr lang="en-US">
                <a:solidFill>
                  <a:schemeClr val="tx1"/>
                </a:solidFill>
              </a:rPr>
              <a:t>with broken slips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cap="none" spc="20" baseline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6">
                <a:lumMod val="60000"/>
                <a:lumOff val="40000"/>
              </a:schemeClr>
            </a:solidFill>
            <a:ln w="9525" cap="flat" cmpd="sng" algn="ctr">
              <a:solidFill>
                <a:schemeClr val="accent1"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'Draft sheet'!$D$129:$D$138</c:f>
              <c:strCache>
                <c:ptCount val="10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2</c:v>
                </c:pt>
                <c:pt idx="4">
                  <c:v>3</c:v>
                </c:pt>
                <c:pt idx="5">
                  <c:v>4</c:v>
                </c:pt>
                <c:pt idx="6">
                  <c:v>5</c:v>
                </c:pt>
                <c:pt idx="7">
                  <c:v>6</c:v>
                </c:pt>
                <c:pt idx="8">
                  <c:v>7</c:v>
                </c:pt>
                <c:pt idx="9">
                  <c:v>8</c:v>
                </c:pt>
              </c:strCache>
            </c:strRef>
          </c:cat>
          <c:val>
            <c:numRef>
              <c:f>'Draft sheet'!$E$129:$E$138</c:f>
              <c:numCache>
                <c:formatCode>General</c:formatCode>
                <c:ptCount val="10"/>
                <c:pt idx="0">
                  <c:v>144</c:v>
                </c:pt>
                <c:pt idx="1">
                  <c:v>2</c:v>
                </c:pt>
                <c:pt idx="2">
                  <c:v>25</c:v>
                </c:pt>
                <c:pt idx="3">
                  <c:v>15</c:v>
                </c:pt>
                <c:pt idx="4">
                  <c:v>4</c:v>
                </c:pt>
                <c:pt idx="5">
                  <c:v>5</c:v>
                </c:pt>
                <c:pt idx="6">
                  <c:v>1</c:v>
                </c:pt>
                <c:pt idx="7">
                  <c:v>3</c:v>
                </c:pt>
                <c:pt idx="8">
                  <c:v>0</c:v>
                </c:pt>
                <c:pt idx="9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EB9-D047-9364-7C66FCBCFD2A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6450495"/>
        <c:axId val="1566452191"/>
      </c:barChart>
      <c:catAx>
        <c:axId val="1566450495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>
                    <a:solidFill>
                      <a:schemeClr val="tx1"/>
                    </a:solidFill>
                  </a:rPr>
                  <a:t>Number of broken slips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0" i="0" u="none" strike="noStrike" kern="1200" cap="all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66452191"/>
        <c:crosses val="autoZero"/>
        <c:auto val="1"/>
        <c:lblAlgn val="ctr"/>
        <c:lblOffset val="100"/>
        <c:noMultiLvlLbl val="0"/>
      </c:catAx>
      <c:valAx>
        <c:axId val="156645219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>
                    <a:solidFill>
                      <a:schemeClr val="tx1"/>
                    </a:solidFill>
                  </a:rPr>
                  <a:t>Number of objects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0" i="0" u="none" strike="noStrike" kern="1200" cap="all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6645049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800" b="1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sz="2800" b="1">
                <a:solidFill>
                  <a:schemeClr val="tx1"/>
                </a:solidFill>
              </a:rPr>
              <a:t>Proportion</a:t>
            </a:r>
            <a:r>
              <a:rPr lang="en-US" sz="2800" b="1" baseline="0">
                <a:solidFill>
                  <a:schemeClr val="tx1"/>
                </a:solidFill>
              </a:rPr>
              <a:t> of books with different numbers of broken slips </a:t>
            </a:r>
            <a:endParaRPr lang="en-US" sz="2800" b="1">
              <a:solidFill>
                <a:schemeClr val="tx1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800" b="1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2968484783996595"/>
          <c:y val="0.12641471831502984"/>
          <c:w val="0.56035720366035324"/>
          <c:h val="0.75668662614422866"/>
        </c:manualLayout>
      </c:layout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'Draft sheet'!$K$118:$K$127</c:f>
              <c:strCache>
                <c:ptCount val="10"/>
                <c:pt idx="0">
                  <c:v>0 SLIPS</c:v>
                </c:pt>
                <c:pt idx="1">
                  <c:v>0.5 SLIPS</c:v>
                </c:pt>
                <c:pt idx="2">
                  <c:v>1 SLIP</c:v>
                </c:pt>
                <c:pt idx="3">
                  <c:v>2 SLIPS</c:v>
                </c:pt>
                <c:pt idx="4">
                  <c:v>3 SLIPS</c:v>
                </c:pt>
                <c:pt idx="5">
                  <c:v>4 SLIPS</c:v>
                </c:pt>
                <c:pt idx="6">
                  <c:v>5 SLIPS</c:v>
                </c:pt>
                <c:pt idx="7">
                  <c:v>6 SLIPS</c:v>
                </c:pt>
                <c:pt idx="8">
                  <c:v>7 SLIPS</c:v>
                </c:pt>
                <c:pt idx="9">
                  <c:v>8 SLIPS</c:v>
                </c:pt>
              </c:strCache>
            </c:strRef>
          </c:cat>
          <c:val>
            <c:numRef>
              <c:f>'Draft sheet'!$L$118:$L$127</c:f>
              <c:numCache>
                <c:formatCode>0%</c:formatCode>
                <c:ptCount val="10"/>
                <c:pt idx="0">
                  <c:v>0.72</c:v>
                </c:pt>
                <c:pt idx="1">
                  <c:v>0.01</c:v>
                </c:pt>
                <c:pt idx="2">
                  <c:v>0.125</c:v>
                </c:pt>
                <c:pt idx="3">
                  <c:v>7.4999999999999997E-2</c:v>
                </c:pt>
                <c:pt idx="4">
                  <c:v>0.02</c:v>
                </c:pt>
                <c:pt idx="5">
                  <c:v>2.5000000000000001E-2</c:v>
                </c:pt>
                <c:pt idx="6">
                  <c:v>5.0000000000000001E-3</c:v>
                </c:pt>
                <c:pt idx="7">
                  <c:v>1.4999999999999999E-2</c:v>
                </c:pt>
                <c:pt idx="8">
                  <c:v>0</c:v>
                </c:pt>
                <c:pt idx="9">
                  <c:v>1.4999999999999999E-2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C8A-A24A-B176-6CF58C26216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3200" b="0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sz="3200">
                <a:solidFill>
                  <a:schemeClr val="tx1"/>
                </a:solidFill>
              </a:rPr>
              <a:t>Proportion of objects</a:t>
            </a:r>
            <a:r>
              <a:rPr lang="en-US" sz="3200" baseline="0">
                <a:solidFill>
                  <a:schemeClr val="tx1"/>
                </a:solidFill>
              </a:rPr>
              <a:t> that require intervention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3200" b="0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24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'Draft sheet'!$C$4:$C$5</c:f>
              <c:strCache>
                <c:ptCount val="2"/>
                <c:pt idx="0">
                  <c:v>No intervention required</c:v>
                </c:pt>
                <c:pt idx="1">
                  <c:v>Intervention required</c:v>
                </c:pt>
              </c:strCache>
            </c:strRef>
          </c:cat>
          <c:val>
            <c:numRef>
              <c:f>'Draft sheet'!$D$4:$D$5</c:f>
              <c:numCache>
                <c:formatCode>0%</c:formatCode>
                <c:ptCount val="2"/>
                <c:pt idx="0">
                  <c:v>0.1</c:v>
                </c:pt>
                <c:pt idx="1">
                  <c:v>0.9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2CB-DD4F-AA96-897696F6DE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8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800" b="1"/>
              <a:t>Proportion of objects with minor tears of different total</a:t>
            </a:r>
            <a:r>
              <a:rPr lang="en-US" sz="1800" b="1" baseline="0"/>
              <a:t> lengths</a:t>
            </a:r>
            <a:endParaRPr lang="en-US" sz="1800" b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'Draft sheet'!$D$184</c:f>
              <c:strCache>
                <c:ptCount val="1"/>
                <c:pt idx="0">
                  <c:v>Proportion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1641-8D43-9FD0-4997910F5C4E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'Draft sheet'!$C$185:$C$189</c:f>
              <c:strCache>
                <c:ptCount val="5"/>
                <c:pt idx="0">
                  <c:v>0 - 5cm</c:v>
                </c:pt>
                <c:pt idx="1">
                  <c:v>5 - 10cm</c:v>
                </c:pt>
                <c:pt idx="2">
                  <c:v>10 - 20cm</c:v>
                </c:pt>
                <c:pt idx="3">
                  <c:v>20 - 50cm</c:v>
                </c:pt>
                <c:pt idx="4">
                  <c:v>Over 50cm</c:v>
                </c:pt>
              </c:strCache>
            </c:strRef>
          </c:cat>
          <c:val>
            <c:numRef>
              <c:f>'Draft sheet'!$D$185:$D$189</c:f>
              <c:numCache>
                <c:formatCode>0%</c:formatCode>
                <c:ptCount val="5"/>
                <c:pt idx="0">
                  <c:v>0.45</c:v>
                </c:pt>
                <c:pt idx="1">
                  <c:v>0.16</c:v>
                </c:pt>
                <c:pt idx="2">
                  <c:v>0.12</c:v>
                </c:pt>
                <c:pt idx="3">
                  <c:v>0.16</c:v>
                </c:pt>
                <c:pt idx="4">
                  <c:v>0.11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641-8D43-9FD0-4997910F5C4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800" b="1"/>
              <a:t>Proportion of objects with severe</a:t>
            </a:r>
            <a:r>
              <a:rPr lang="en-US" sz="1800" b="1" baseline="0"/>
              <a:t> tears of different total lengths</a:t>
            </a:r>
            <a:endParaRPr lang="en-US" sz="1800" b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'Draft sheet'!$D$191</c:f>
              <c:strCache>
                <c:ptCount val="1"/>
                <c:pt idx="0">
                  <c:v>Proportion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'Draft sheet'!$C$192:$C$196</c:f>
              <c:strCache>
                <c:ptCount val="5"/>
                <c:pt idx="0">
                  <c:v>0 - 5cm</c:v>
                </c:pt>
                <c:pt idx="1">
                  <c:v>5 - 10cm</c:v>
                </c:pt>
                <c:pt idx="2">
                  <c:v>10 - 20cm</c:v>
                </c:pt>
                <c:pt idx="3">
                  <c:v>20 - 50cm</c:v>
                </c:pt>
                <c:pt idx="4">
                  <c:v>Over 50cm</c:v>
                </c:pt>
              </c:strCache>
            </c:strRef>
          </c:cat>
          <c:val>
            <c:numRef>
              <c:f>'Draft sheet'!$D$192:$D$196</c:f>
              <c:numCache>
                <c:formatCode>0%</c:formatCode>
                <c:ptCount val="5"/>
                <c:pt idx="0">
                  <c:v>0.56999999999999995</c:v>
                </c:pt>
                <c:pt idx="1">
                  <c:v>0.12</c:v>
                </c:pt>
                <c:pt idx="2">
                  <c:v>0.12</c:v>
                </c:pt>
                <c:pt idx="3">
                  <c:v>0.14499999999999999</c:v>
                </c:pt>
                <c:pt idx="4">
                  <c:v>0.04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69F-2A4C-A96A-B8BAC013E5E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2000" b="1">
                <a:solidFill>
                  <a:schemeClr val="tx1"/>
                </a:solidFill>
              </a:rPr>
              <a:t>Proportion</a:t>
            </a:r>
            <a:r>
              <a:rPr lang="en-US" sz="2000" b="1" baseline="0">
                <a:solidFill>
                  <a:schemeClr val="tx1"/>
                </a:solidFill>
              </a:rPr>
              <a:t> of objects with detached boards</a:t>
            </a:r>
            <a:endParaRPr lang="en-US" sz="2000" b="1">
              <a:solidFill>
                <a:schemeClr val="tx1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20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'Draft sheet'!$V$188:$V$190</c:f>
              <c:strCache>
                <c:ptCount val="3"/>
                <c:pt idx="0">
                  <c:v>Detached back board</c:v>
                </c:pt>
                <c:pt idx="1">
                  <c:v>Detached front board</c:v>
                </c:pt>
                <c:pt idx="2">
                  <c:v>Attached boards</c:v>
                </c:pt>
              </c:strCache>
            </c:strRef>
          </c:cat>
          <c:val>
            <c:numRef>
              <c:f>'Draft sheet'!$W$188:$W$190</c:f>
              <c:numCache>
                <c:formatCode>0%</c:formatCode>
                <c:ptCount val="3"/>
                <c:pt idx="0">
                  <c:v>3.5000000000000003E-2</c:v>
                </c:pt>
                <c:pt idx="1">
                  <c:v>4.4999999999999998E-2</c:v>
                </c:pt>
                <c:pt idx="2">
                  <c:v>0.92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322-EC40-858F-93760F8A4B1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6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6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8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9.xml"/><Relationship Id="rId2" Type="http://schemas.openxmlformats.org/officeDocument/2006/relationships/chart" Target="../charts/chart8.xml"/><Relationship Id="rId1" Type="http://schemas.openxmlformats.org/officeDocument/2006/relationships/chart" Target="../charts/chart7.xml"/><Relationship Id="rId6" Type="http://schemas.openxmlformats.org/officeDocument/2006/relationships/chart" Target="../charts/chart12.xml"/><Relationship Id="rId5" Type="http://schemas.openxmlformats.org/officeDocument/2006/relationships/chart" Target="../charts/chart11.xml"/><Relationship Id="rId4" Type="http://schemas.openxmlformats.org/officeDocument/2006/relationships/chart" Target="../charts/chart10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427515</xdr:colOff>
      <xdr:row>5</xdr:row>
      <xdr:rowOff>140529</xdr:rowOff>
    </xdr:from>
    <xdr:to>
      <xdr:col>15</xdr:col>
      <xdr:colOff>403554</xdr:colOff>
      <xdr:row>28</xdr:row>
      <xdr:rowOff>19843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860B024A-43B4-3A40-9CCD-BCFA0221DF62}"/>
            </a:ext>
          </a:extLst>
        </xdr:cNvPr>
        <xdr:cNvSpPr txBox="1"/>
      </xdr:nvSpPr>
      <xdr:spPr>
        <a:xfrm>
          <a:off x="22870796" y="1946310"/>
          <a:ext cx="4976664" cy="444337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 b="1"/>
            <a:t>Intervention required</a:t>
          </a:r>
          <a:r>
            <a:rPr lang="en-US" sz="1100" b="0" baseline="0"/>
            <a:t> = 0 denotes no intervention required; 1 denotes required intervention</a:t>
          </a:r>
          <a:endParaRPr lang="en-US" sz="1100" b="1"/>
        </a:p>
        <a:p>
          <a:endParaRPr lang="en-US" sz="1100" b="1"/>
        </a:p>
        <a:p>
          <a:r>
            <a:rPr lang="en-US" sz="1100" b="1"/>
            <a:t>Minor</a:t>
          </a:r>
          <a:r>
            <a:rPr lang="en-US" sz="1100" b="1" baseline="0"/>
            <a:t> tears/cracks </a:t>
          </a:r>
          <a:r>
            <a:rPr lang="en-US" sz="1100" baseline="0"/>
            <a:t>= tears or cracks in the parchment that only require a superficial intervention (with Japanese paper) - total lenght in cm</a:t>
          </a:r>
        </a:p>
        <a:p>
          <a:endParaRPr lang="en-US" sz="1100" baseline="0"/>
        </a:p>
        <a:p>
          <a:r>
            <a:rPr lang="en-US" sz="1100" b="1" baseline="0"/>
            <a:t>Severe tears </a:t>
          </a:r>
          <a:r>
            <a:rPr lang="en-US" sz="1100" baseline="0"/>
            <a:t>= tears in the parchment in areas of tension/stress (headcap, tail) that require a more complex intervention and structural reinforcement (with Tyvek) - total length in cm</a:t>
          </a:r>
        </a:p>
        <a:p>
          <a:endParaRPr lang="en-US" sz="1100" baseline="0"/>
        </a:p>
        <a:p>
          <a:r>
            <a:rPr lang="en-US" sz="1100" b="1" baseline="0"/>
            <a:t>Material loss </a:t>
          </a:r>
          <a:r>
            <a:rPr lang="en-US" sz="1100" baseline="0"/>
            <a:t>= lacunae in the parchment and/or the paper lining - surface size rounded up to the nearest integer</a:t>
          </a:r>
        </a:p>
        <a:p>
          <a:endParaRPr lang="en-US" sz="1100"/>
        </a:p>
        <a:p>
          <a:r>
            <a:rPr lang="en-US" sz="1100" b="1"/>
            <a:t>Broken parchment</a:t>
          </a:r>
          <a:r>
            <a:rPr lang="en-US" sz="1100" b="1" baseline="0"/>
            <a:t> laced-in slips </a:t>
          </a:r>
          <a:r>
            <a:rPr lang="en-US" sz="1100" baseline="0"/>
            <a:t>= laced-in slips that are broken/damaged at the hinge - counted from 1 to 8</a:t>
          </a:r>
        </a:p>
        <a:p>
          <a:endParaRPr lang="en-US" sz="1100" baseline="0"/>
        </a:p>
        <a:p>
          <a:r>
            <a:rPr lang="en-US" sz="1100" b="1" baseline="0"/>
            <a:t>Detached front board</a:t>
          </a:r>
          <a:r>
            <a:rPr lang="en-US" sz="1100" b="0" baseline="0"/>
            <a:t> = front board loose on opening  -  0 denotes an attached board; 1 denotes a detached board</a:t>
          </a:r>
        </a:p>
        <a:p>
          <a:endParaRPr lang="en-US" sz="1100" b="0" baseline="0"/>
        </a:p>
        <a:p>
          <a:r>
            <a:rPr lang="en-US" sz="1100" b="1" baseline="0"/>
            <a:t>Detached back board </a:t>
          </a:r>
          <a:r>
            <a:rPr lang="en-US" sz="1100" b="0" baseline="0"/>
            <a:t>= back board loose on opening  -  0 denotes an attached board; 1 denotes a detached board</a:t>
          </a:r>
        </a:p>
        <a:p>
          <a:endParaRPr lang="en-US" sz="1100" b="0" baseline="0"/>
        </a:p>
        <a:p>
          <a:endParaRPr lang="en-US" sz="1100" b="0" baseline="0"/>
        </a:p>
        <a:p>
          <a:r>
            <a:rPr lang="en-US" sz="1100"/>
            <a:t>200</a:t>
          </a:r>
          <a:r>
            <a:rPr lang="en-US" sz="1100" baseline="0"/>
            <a:t> samples - 90% confidence level, 5.77% margin of error</a:t>
          </a:r>
          <a:endParaRPr lang="en-US" sz="1100"/>
        </a:p>
        <a:p>
          <a:r>
            <a:rPr lang="en-US" sz="1100"/>
            <a:t>MInor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354420</xdr:colOff>
      <xdr:row>2</xdr:row>
      <xdr:rowOff>29535</xdr:rowOff>
    </xdr:from>
    <xdr:to>
      <xdr:col>28</xdr:col>
      <xdr:colOff>485155</xdr:colOff>
      <xdr:row>55</xdr:row>
      <xdr:rowOff>66887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13DA7D04-809E-1043-A58B-89409D9CDE9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2</xdr:row>
      <xdr:rowOff>0</xdr:rowOff>
    </xdr:from>
    <xdr:to>
      <xdr:col>13</xdr:col>
      <xdr:colOff>6724</xdr:colOff>
      <xdr:row>36</xdr:row>
      <xdr:rowOff>177800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D4811018-B9D8-EA40-AB9A-8792B679711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579298</xdr:colOff>
      <xdr:row>57</xdr:row>
      <xdr:rowOff>155964</xdr:rowOff>
    </xdr:from>
    <xdr:to>
      <xdr:col>21</xdr:col>
      <xdr:colOff>445614</xdr:colOff>
      <xdr:row>89</xdr:row>
      <xdr:rowOff>155964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4CF06884-2338-9F41-A663-003A6BCBFDF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30</xdr:col>
      <xdr:colOff>0</xdr:colOff>
      <xdr:row>3</xdr:row>
      <xdr:rowOff>0</xdr:rowOff>
    </xdr:from>
    <xdr:to>
      <xdr:col>49</xdr:col>
      <xdr:colOff>406400</xdr:colOff>
      <xdr:row>55</xdr:row>
      <xdr:rowOff>50800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13993BE9-99C7-F147-92FF-8748238C08B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24</xdr:col>
      <xdr:colOff>0</xdr:colOff>
      <xdr:row>61</xdr:row>
      <xdr:rowOff>0</xdr:rowOff>
    </xdr:from>
    <xdr:to>
      <xdr:col>45</xdr:col>
      <xdr:colOff>406400</xdr:colOff>
      <xdr:row>126</xdr:row>
      <xdr:rowOff>101600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D64A3612-EC96-BE4A-AC8A-19CAE754562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51</xdr:col>
      <xdr:colOff>0</xdr:colOff>
      <xdr:row>4</xdr:row>
      <xdr:rowOff>0</xdr:rowOff>
    </xdr:from>
    <xdr:to>
      <xdr:col>67</xdr:col>
      <xdr:colOff>304800</xdr:colOff>
      <xdr:row>53</xdr:row>
      <xdr:rowOff>101600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F519EC13-1C45-1A43-B162-74EE620ED55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911771</xdr:colOff>
      <xdr:row>146</xdr:row>
      <xdr:rowOff>189186</xdr:rowOff>
    </xdr:from>
    <xdr:to>
      <xdr:col>15</xdr:col>
      <xdr:colOff>508000</xdr:colOff>
      <xdr:row>174</xdr:row>
      <xdr:rowOff>76200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DEB77CE2-772D-4044-802A-1D11ED8372C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20</xdr:col>
      <xdr:colOff>33867</xdr:colOff>
      <xdr:row>115</xdr:row>
      <xdr:rowOff>143932</xdr:rowOff>
    </xdr:from>
    <xdr:to>
      <xdr:col>36</xdr:col>
      <xdr:colOff>643467</xdr:colOff>
      <xdr:row>176</xdr:row>
      <xdr:rowOff>25400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63353FAA-BB38-C942-9862-DFA4D8200B9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11</xdr:col>
      <xdr:colOff>673100</xdr:colOff>
      <xdr:row>10</xdr:row>
      <xdr:rowOff>25400</xdr:rowOff>
    </xdr:from>
    <xdr:to>
      <xdr:col>22</xdr:col>
      <xdr:colOff>482600</xdr:colOff>
      <xdr:row>45</xdr:row>
      <xdr:rowOff>76200</xdr:rowOff>
    </xdr:to>
    <xdr:graphicFrame macro="">
      <xdr:nvGraphicFramePr>
        <xdr:cNvPr id="13" name="Chart 12">
          <a:extLst>
            <a:ext uri="{FF2B5EF4-FFF2-40B4-BE49-F238E27FC236}">
              <a16:creationId xmlns:a16="http://schemas.microsoft.com/office/drawing/2014/main" id="{6EAE0AEF-979C-DD43-BDB4-61FE03659E4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78240</xdr:colOff>
      <xdr:row>176</xdr:row>
      <xdr:rowOff>68489</xdr:rowOff>
    </xdr:from>
    <xdr:to>
      <xdr:col>13</xdr:col>
      <xdr:colOff>793750</xdr:colOff>
      <xdr:row>194</xdr:row>
      <xdr:rowOff>0</xdr:rowOff>
    </xdr:to>
    <xdr:graphicFrame macro="">
      <xdr:nvGraphicFramePr>
        <xdr:cNvPr id="14" name="Chart 13">
          <a:extLst>
            <a:ext uri="{FF2B5EF4-FFF2-40B4-BE49-F238E27FC236}">
              <a16:creationId xmlns:a16="http://schemas.microsoft.com/office/drawing/2014/main" id="{F75DBB4D-F44C-6045-92DD-ECA65AA6776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7</xdr:col>
      <xdr:colOff>15874</xdr:colOff>
      <xdr:row>195</xdr:row>
      <xdr:rowOff>57150</xdr:rowOff>
    </xdr:from>
    <xdr:to>
      <xdr:col>14</xdr:col>
      <xdr:colOff>63499</xdr:colOff>
      <xdr:row>217</xdr:row>
      <xdr:rowOff>127000</xdr:rowOff>
    </xdr:to>
    <xdr:graphicFrame macro="">
      <xdr:nvGraphicFramePr>
        <xdr:cNvPr id="15" name="Chart 14">
          <a:extLst>
            <a:ext uri="{FF2B5EF4-FFF2-40B4-BE49-F238E27FC236}">
              <a16:creationId xmlns:a16="http://schemas.microsoft.com/office/drawing/2014/main" id="{3BA85E4E-23CB-1149-90F6-876BD9D2CDF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18</xdr:col>
      <xdr:colOff>46935</xdr:colOff>
      <xdr:row>181</xdr:row>
      <xdr:rowOff>139975</xdr:rowOff>
    </xdr:from>
    <xdr:to>
      <xdr:col>27</xdr:col>
      <xdr:colOff>234674</xdr:colOff>
      <xdr:row>209</xdr:row>
      <xdr:rowOff>110434</xdr:rowOff>
    </xdr:to>
    <xdr:graphicFrame macro="">
      <xdr:nvGraphicFramePr>
        <xdr:cNvPr id="16" name="Chart 15">
          <a:extLst>
            <a:ext uri="{FF2B5EF4-FFF2-40B4-BE49-F238E27FC236}">
              <a16:creationId xmlns:a16="http://schemas.microsoft.com/office/drawing/2014/main" id="{D34BD347-40F3-9E43-BA91-3EA0B580CA0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DB9548-F38E-714C-BD89-B9E1912BFC3E}">
  <dimension ref="A1:I203"/>
  <sheetViews>
    <sheetView tabSelected="1" zoomScale="75" workbookViewId="0">
      <pane xSplit="1" ySplit="1" topLeftCell="B190" activePane="bottomRight" state="frozen"/>
      <selection pane="topRight" activeCell="B1" sqref="B1"/>
      <selection pane="bottomLeft" activeCell="A2" sqref="A2"/>
      <selection pane="bottomRight" activeCell="C130" sqref="C130"/>
    </sheetView>
  </sheetViews>
  <sheetFormatPr baseColWidth="10" defaultRowHeight="16"/>
  <cols>
    <col min="1" max="1" width="10.83203125" style="1"/>
    <col min="2" max="2" width="23.33203125" style="1" customWidth="1"/>
    <col min="3" max="3" width="25.6640625" style="1" customWidth="1"/>
    <col min="4" max="4" width="21.83203125" style="1" customWidth="1"/>
    <col min="5" max="5" width="25.83203125" style="1" customWidth="1"/>
    <col min="6" max="6" width="27.6640625" style="1" customWidth="1"/>
    <col min="7" max="7" width="22" style="1" customWidth="1"/>
    <col min="8" max="8" width="20.33203125" style="1" customWidth="1"/>
    <col min="9" max="9" width="116.83203125" style="1" bestFit="1" customWidth="1"/>
    <col min="10" max="16384" width="10.83203125" style="1"/>
  </cols>
  <sheetData>
    <row r="1" spans="1:9" ht="80" customHeight="1">
      <c r="A1" s="3" t="s">
        <v>4</v>
      </c>
      <c r="B1" s="3" t="s">
        <v>6</v>
      </c>
      <c r="C1" s="3" t="s">
        <v>0</v>
      </c>
      <c r="D1" s="3" t="s">
        <v>1</v>
      </c>
      <c r="E1" s="3" t="s">
        <v>42</v>
      </c>
      <c r="F1" s="3" t="s">
        <v>3</v>
      </c>
      <c r="G1" s="3" t="s">
        <v>9</v>
      </c>
      <c r="H1" s="3" t="s">
        <v>10</v>
      </c>
      <c r="I1" s="3"/>
    </row>
    <row r="2" spans="1:9">
      <c r="A2" s="1">
        <v>113</v>
      </c>
      <c r="B2" s="1">
        <v>1</v>
      </c>
      <c r="C2" s="1">
        <v>5</v>
      </c>
      <c r="D2" s="1">
        <v>40</v>
      </c>
      <c r="E2" s="1">
        <v>4</v>
      </c>
      <c r="F2" s="1">
        <v>8</v>
      </c>
      <c r="G2" s="1">
        <v>0</v>
      </c>
      <c r="H2" s="1">
        <v>0</v>
      </c>
    </row>
    <row r="3" spans="1:9">
      <c r="A3" s="1">
        <v>311</v>
      </c>
      <c r="B3" s="1">
        <v>1</v>
      </c>
      <c r="C3" s="1">
        <v>0</v>
      </c>
      <c r="D3" s="1">
        <v>0</v>
      </c>
      <c r="E3" s="1">
        <v>0</v>
      </c>
      <c r="F3" s="1">
        <v>4</v>
      </c>
      <c r="G3" s="1">
        <v>0</v>
      </c>
      <c r="H3" s="1">
        <v>0</v>
      </c>
    </row>
    <row r="4" spans="1:9">
      <c r="A4" s="1">
        <v>762</v>
      </c>
      <c r="B4" s="1">
        <v>1</v>
      </c>
      <c r="C4" s="1">
        <v>0</v>
      </c>
      <c r="D4" s="1">
        <v>0</v>
      </c>
      <c r="E4" s="1">
        <v>0</v>
      </c>
      <c r="F4" s="1">
        <v>5</v>
      </c>
      <c r="G4" s="1">
        <v>1</v>
      </c>
      <c r="H4" s="1">
        <v>1</v>
      </c>
      <c r="I4" s="1" t="s">
        <v>30</v>
      </c>
    </row>
    <row r="5" spans="1:9">
      <c r="A5" s="1">
        <v>1100</v>
      </c>
      <c r="B5" s="1">
        <v>1</v>
      </c>
      <c r="C5" s="1">
        <v>0</v>
      </c>
      <c r="D5" s="1">
        <v>2</v>
      </c>
      <c r="E5" s="1">
        <v>0</v>
      </c>
      <c r="F5" s="1">
        <v>6</v>
      </c>
      <c r="G5" s="1">
        <v>1</v>
      </c>
      <c r="H5" s="1">
        <v>1</v>
      </c>
      <c r="I5" s="1" t="s">
        <v>29</v>
      </c>
    </row>
    <row r="6" spans="1:9">
      <c r="A6" s="1">
        <v>1234</v>
      </c>
      <c r="B6" s="1">
        <v>1</v>
      </c>
      <c r="C6" s="1">
        <v>10</v>
      </c>
      <c r="D6" s="1">
        <v>5</v>
      </c>
      <c r="E6" s="1">
        <v>2</v>
      </c>
      <c r="F6" s="1">
        <v>1</v>
      </c>
      <c r="G6" s="1">
        <v>0</v>
      </c>
      <c r="H6" s="1">
        <v>0</v>
      </c>
    </row>
    <row r="7" spans="1:9">
      <c r="A7" s="1">
        <v>1517</v>
      </c>
      <c r="B7" s="1">
        <v>1</v>
      </c>
      <c r="C7" s="1">
        <v>10</v>
      </c>
      <c r="D7" s="1">
        <v>4</v>
      </c>
      <c r="E7" s="1">
        <v>1</v>
      </c>
      <c r="F7" s="1">
        <v>2</v>
      </c>
      <c r="G7" s="1">
        <v>0</v>
      </c>
      <c r="H7" s="1">
        <v>0</v>
      </c>
    </row>
    <row r="8" spans="1:9">
      <c r="A8" s="1">
        <v>1524</v>
      </c>
      <c r="B8" s="1">
        <v>1</v>
      </c>
      <c r="C8" s="1">
        <v>3</v>
      </c>
      <c r="D8" s="1">
        <v>8</v>
      </c>
      <c r="E8" s="1">
        <v>0</v>
      </c>
      <c r="F8" s="1">
        <v>0</v>
      </c>
      <c r="G8" s="1">
        <v>0</v>
      </c>
      <c r="H8" s="1">
        <v>0</v>
      </c>
    </row>
    <row r="9" spans="1:9">
      <c r="A9" s="1">
        <v>1801</v>
      </c>
      <c r="B9" s="1">
        <v>1</v>
      </c>
      <c r="C9" s="1">
        <v>1</v>
      </c>
      <c r="D9" s="1">
        <v>5</v>
      </c>
      <c r="E9" s="1">
        <v>20</v>
      </c>
      <c r="F9" s="1">
        <v>1</v>
      </c>
      <c r="G9" s="1">
        <v>0</v>
      </c>
      <c r="H9" s="1">
        <v>0</v>
      </c>
    </row>
    <row r="10" spans="1:9">
      <c r="A10" s="1">
        <v>1959</v>
      </c>
      <c r="B10" s="1">
        <v>1</v>
      </c>
      <c r="C10" s="1">
        <v>6</v>
      </c>
      <c r="D10" s="1">
        <v>8</v>
      </c>
      <c r="E10" s="1">
        <v>5</v>
      </c>
      <c r="F10" s="1">
        <v>3</v>
      </c>
      <c r="G10" s="1">
        <v>0</v>
      </c>
      <c r="H10" s="1">
        <v>0</v>
      </c>
    </row>
    <row r="11" spans="1:9">
      <c r="A11" s="1">
        <v>2140</v>
      </c>
      <c r="B11" s="1">
        <v>0</v>
      </c>
      <c r="C11" s="1">
        <v>0</v>
      </c>
      <c r="D11" s="1">
        <v>0</v>
      </c>
      <c r="E11" s="1">
        <v>0</v>
      </c>
      <c r="F11" s="1">
        <v>0</v>
      </c>
      <c r="G11" s="1">
        <v>0</v>
      </c>
      <c r="H11" s="1">
        <v>0</v>
      </c>
    </row>
    <row r="12" spans="1:9">
      <c r="A12" s="1">
        <v>2347</v>
      </c>
      <c r="B12" s="1">
        <v>1</v>
      </c>
      <c r="C12" s="1">
        <v>8</v>
      </c>
      <c r="D12" s="1">
        <v>0</v>
      </c>
      <c r="E12" s="1">
        <v>0</v>
      </c>
      <c r="F12" s="1">
        <v>4</v>
      </c>
      <c r="G12" s="1">
        <v>0</v>
      </c>
      <c r="H12" s="1">
        <v>0</v>
      </c>
    </row>
    <row r="13" spans="1:9">
      <c r="A13" s="1">
        <v>2593</v>
      </c>
      <c r="B13" s="1">
        <v>1</v>
      </c>
      <c r="C13" s="1">
        <v>20</v>
      </c>
      <c r="D13" s="1">
        <v>0</v>
      </c>
      <c r="E13" s="1">
        <v>0</v>
      </c>
      <c r="F13" s="1">
        <v>0</v>
      </c>
      <c r="G13" s="1">
        <v>0</v>
      </c>
      <c r="H13" s="1">
        <v>0</v>
      </c>
    </row>
    <row r="14" spans="1:9">
      <c r="A14" s="1">
        <v>2980</v>
      </c>
      <c r="B14" s="1">
        <v>1</v>
      </c>
      <c r="C14" s="1">
        <v>9</v>
      </c>
      <c r="D14" s="1">
        <v>2</v>
      </c>
      <c r="E14" s="1">
        <v>0</v>
      </c>
      <c r="F14" s="1">
        <v>0</v>
      </c>
      <c r="G14" s="1">
        <v>0</v>
      </c>
      <c r="H14" s="1">
        <v>0</v>
      </c>
    </row>
    <row r="15" spans="1:9">
      <c r="A15" s="1">
        <v>3024</v>
      </c>
      <c r="B15" s="1">
        <v>0</v>
      </c>
      <c r="C15" s="1">
        <v>0</v>
      </c>
      <c r="D15" s="1">
        <v>0</v>
      </c>
      <c r="E15" s="1">
        <v>0</v>
      </c>
      <c r="F15" s="1">
        <v>0</v>
      </c>
      <c r="G15" s="1">
        <v>0</v>
      </c>
      <c r="H15" s="1">
        <v>0</v>
      </c>
    </row>
    <row r="16" spans="1:9">
      <c r="A16" s="1">
        <v>3237</v>
      </c>
      <c r="B16" s="1">
        <v>1</v>
      </c>
      <c r="C16" s="1">
        <v>30</v>
      </c>
      <c r="D16" s="1">
        <v>3</v>
      </c>
      <c r="E16" s="1">
        <v>0</v>
      </c>
      <c r="F16" s="1">
        <v>2</v>
      </c>
      <c r="G16" s="1">
        <v>0</v>
      </c>
      <c r="H16" s="1">
        <v>0</v>
      </c>
    </row>
    <row r="17" spans="1:9">
      <c r="A17" s="1">
        <v>3281</v>
      </c>
      <c r="B17" s="1">
        <v>1</v>
      </c>
      <c r="C17" s="1">
        <v>25</v>
      </c>
      <c r="D17" s="1">
        <v>0</v>
      </c>
      <c r="E17" s="1">
        <v>0</v>
      </c>
      <c r="F17" s="1">
        <v>0</v>
      </c>
      <c r="G17" s="1">
        <v>0</v>
      </c>
      <c r="H17" s="1">
        <v>0</v>
      </c>
      <c r="I17" s="1" t="s">
        <v>31</v>
      </c>
    </row>
    <row r="18" spans="1:9">
      <c r="A18" s="1">
        <v>3337</v>
      </c>
      <c r="B18" s="1">
        <v>1</v>
      </c>
      <c r="C18" s="1">
        <v>70</v>
      </c>
      <c r="D18" s="1">
        <v>5</v>
      </c>
      <c r="E18" s="1">
        <v>0</v>
      </c>
      <c r="F18" s="1">
        <v>0</v>
      </c>
      <c r="G18" s="1">
        <v>0</v>
      </c>
      <c r="H18" s="1">
        <v>0</v>
      </c>
      <c r="I18" s="1" t="s">
        <v>32</v>
      </c>
    </row>
    <row r="19" spans="1:9">
      <c r="A19" s="1">
        <v>3370</v>
      </c>
      <c r="B19" s="1">
        <v>1</v>
      </c>
      <c r="C19" s="1">
        <v>0</v>
      </c>
      <c r="D19" s="1">
        <v>0</v>
      </c>
      <c r="E19" s="1">
        <v>235</v>
      </c>
      <c r="F19" s="1">
        <v>0</v>
      </c>
      <c r="G19" s="1">
        <v>0</v>
      </c>
      <c r="H19" s="1">
        <v>0</v>
      </c>
    </row>
    <row r="20" spans="1:9">
      <c r="A20" s="1">
        <v>3671</v>
      </c>
      <c r="B20" s="1">
        <v>1</v>
      </c>
      <c r="C20" s="1">
        <v>30</v>
      </c>
      <c r="D20" s="1">
        <v>3</v>
      </c>
      <c r="E20" s="1">
        <v>0</v>
      </c>
      <c r="F20" s="1">
        <v>0</v>
      </c>
      <c r="G20" s="1">
        <v>0</v>
      </c>
      <c r="H20" s="1">
        <v>0</v>
      </c>
      <c r="I20" s="1" t="s">
        <v>33</v>
      </c>
    </row>
    <row r="21" spans="1:9">
      <c r="A21" s="1">
        <v>3944</v>
      </c>
      <c r="B21" s="1">
        <v>1</v>
      </c>
      <c r="C21" s="1">
        <v>50</v>
      </c>
      <c r="D21" s="1">
        <v>43</v>
      </c>
      <c r="E21" s="1">
        <v>0</v>
      </c>
      <c r="F21" s="1">
        <v>1</v>
      </c>
      <c r="G21" s="1">
        <v>0</v>
      </c>
      <c r="H21" s="1">
        <v>0</v>
      </c>
      <c r="I21" s="1" t="s">
        <v>40</v>
      </c>
    </row>
    <row r="22" spans="1:9">
      <c r="A22" s="1">
        <v>3975</v>
      </c>
      <c r="B22" s="1">
        <v>1</v>
      </c>
      <c r="C22" s="1">
        <v>20</v>
      </c>
      <c r="D22" s="1">
        <v>4</v>
      </c>
      <c r="E22" s="1">
        <v>0</v>
      </c>
      <c r="F22" s="1">
        <v>1</v>
      </c>
      <c r="G22" s="1">
        <v>0</v>
      </c>
      <c r="H22" s="1">
        <v>0</v>
      </c>
    </row>
    <row r="23" spans="1:9">
      <c r="A23" s="1">
        <v>4280</v>
      </c>
      <c r="B23" s="1">
        <v>1</v>
      </c>
      <c r="C23" s="1">
        <v>0</v>
      </c>
      <c r="D23" s="1">
        <v>7</v>
      </c>
      <c r="E23" s="1">
        <v>0</v>
      </c>
      <c r="F23" s="1">
        <v>0</v>
      </c>
      <c r="G23" s="1">
        <v>0</v>
      </c>
      <c r="H23" s="1">
        <v>0</v>
      </c>
    </row>
    <row r="24" spans="1:9">
      <c r="A24" s="1">
        <v>4293</v>
      </c>
      <c r="B24" s="1">
        <v>1</v>
      </c>
      <c r="C24" s="1">
        <v>4</v>
      </c>
      <c r="D24" s="1">
        <v>0</v>
      </c>
      <c r="E24" s="1">
        <v>0</v>
      </c>
      <c r="F24" s="1">
        <v>1</v>
      </c>
      <c r="G24" s="1">
        <v>0</v>
      </c>
      <c r="H24" s="1">
        <v>0</v>
      </c>
      <c r="I24" s="1" t="s">
        <v>31</v>
      </c>
    </row>
    <row r="25" spans="1:9">
      <c r="A25" s="1">
        <v>4720</v>
      </c>
      <c r="B25" s="1">
        <v>1</v>
      </c>
      <c r="C25" s="1">
        <v>40</v>
      </c>
      <c r="D25" s="1">
        <v>10</v>
      </c>
      <c r="E25" s="1">
        <v>4</v>
      </c>
      <c r="F25" s="1">
        <v>0</v>
      </c>
      <c r="G25" s="1">
        <v>0</v>
      </c>
      <c r="H25" s="1">
        <v>0</v>
      </c>
    </row>
    <row r="26" spans="1:9">
      <c r="A26" s="1">
        <v>4836</v>
      </c>
      <c r="B26" s="1">
        <v>1</v>
      </c>
      <c r="C26" s="1">
        <v>0</v>
      </c>
      <c r="D26" s="1">
        <v>0</v>
      </c>
      <c r="E26" s="1">
        <v>1</v>
      </c>
      <c r="F26" s="1">
        <v>0</v>
      </c>
      <c r="G26" s="1">
        <v>0</v>
      </c>
      <c r="H26" s="1">
        <v>0</v>
      </c>
    </row>
    <row r="27" spans="1:9">
      <c r="A27" s="1">
        <v>4908</v>
      </c>
      <c r="B27" s="1">
        <v>1</v>
      </c>
      <c r="C27" s="1">
        <v>40</v>
      </c>
      <c r="D27" s="1">
        <v>0</v>
      </c>
      <c r="E27" s="1">
        <v>0</v>
      </c>
      <c r="F27" s="1">
        <v>0</v>
      </c>
      <c r="G27" s="1">
        <v>0</v>
      </c>
      <c r="H27" s="1">
        <v>0</v>
      </c>
    </row>
    <row r="28" spans="1:9">
      <c r="A28" s="1">
        <v>5040</v>
      </c>
      <c r="B28" s="1">
        <v>1</v>
      </c>
      <c r="C28" s="1">
        <v>35</v>
      </c>
      <c r="D28" s="1">
        <v>10</v>
      </c>
      <c r="E28" s="1">
        <v>0</v>
      </c>
      <c r="F28" s="1">
        <v>0</v>
      </c>
      <c r="G28" s="1">
        <v>0</v>
      </c>
      <c r="H28" s="1">
        <v>0</v>
      </c>
    </row>
    <row r="29" spans="1:9">
      <c r="A29" s="1">
        <v>5047</v>
      </c>
      <c r="B29" s="1">
        <v>1</v>
      </c>
      <c r="C29" s="1">
        <v>10</v>
      </c>
      <c r="D29" s="1">
        <v>5</v>
      </c>
      <c r="E29" s="1">
        <v>30</v>
      </c>
      <c r="F29" s="1">
        <v>3</v>
      </c>
      <c r="G29" s="1">
        <v>0</v>
      </c>
      <c r="H29" s="1">
        <v>0</v>
      </c>
      <c r="I29" s="1" t="s">
        <v>31</v>
      </c>
    </row>
    <row r="30" spans="1:9">
      <c r="A30" s="1">
        <v>5133</v>
      </c>
      <c r="B30" s="1">
        <v>1</v>
      </c>
      <c r="C30" s="1">
        <v>60</v>
      </c>
      <c r="D30" s="1">
        <v>16</v>
      </c>
      <c r="E30" s="1">
        <v>8</v>
      </c>
      <c r="F30" s="1">
        <v>1</v>
      </c>
      <c r="G30" s="1">
        <v>0</v>
      </c>
      <c r="H30" s="1">
        <v>0</v>
      </c>
    </row>
    <row r="31" spans="1:9">
      <c r="A31" s="1">
        <v>5183</v>
      </c>
      <c r="B31" s="1">
        <v>1</v>
      </c>
      <c r="C31" s="1">
        <v>5</v>
      </c>
      <c r="D31" s="1">
        <v>9</v>
      </c>
      <c r="E31" s="1">
        <v>180</v>
      </c>
      <c r="F31" s="1">
        <v>3</v>
      </c>
      <c r="G31" s="1">
        <v>0</v>
      </c>
      <c r="H31" s="1">
        <v>0</v>
      </c>
    </row>
    <row r="32" spans="1:9">
      <c r="A32" s="1">
        <v>5320</v>
      </c>
      <c r="B32" s="1">
        <v>1</v>
      </c>
      <c r="C32" s="1">
        <v>10</v>
      </c>
      <c r="D32" s="1">
        <v>2</v>
      </c>
      <c r="E32" s="1">
        <v>0</v>
      </c>
      <c r="F32" s="1">
        <v>6</v>
      </c>
      <c r="G32" s="1">
        <v>0</v>
      </c>
      <c r="H32" s="1">
        <v>0</v>
      </c>
      <c r="I32" s="1" t="s">
        <v>34</v>
      </c>
    </row>
    <row r="33" spans="1:9">
      <c r="A33" s="1">
        <v>5409</v>
      </c>
      <c r="B33" s="1">
        <v>1</v>
      </c>
      <c r="C33" s="1">
        <v>20</v>
      </c>
      <c r="D33" s="1">
        <v>25</v>
      </c>
      <c r="E33" s="1">
        <v>0</v>
      </c>
      <c r="F33" s="1">
        <v>0</v>
      </c>
      <c r="G33" s="1">
        <v>0</v>
      </c>
      <c r="H33" s="1">
        <v>0</v>
      </c>
    </row>
    <row r="34" spans="1:9">
      <c r="A34" s="1">
        <v>5502</v>
      </c>
      <c r="B34" s="1">
        <v>1</v>
      </c>
      <c r="C34" s="1">
        <v>0</v>
      </c>
      <c r="D34" s="1">
        <v>10</v>
      </c>
      <c r="E34" s="1">
        <v>55</v>
      </c>
      <c r="F34" s="1">
        <v>0</v>
      </c>
      <c r="G34" s="1">
        <v>0</v>
      </c>
      <c r="H34" s="1">
        <v>0</v>
      </c>
    </row>
    <row r="35" spans="1:9">
      <c r="A35" s="1">
        <v>5646</v>
      </c>
      <c r="B35" s="1">
        <v>0</v>
      </c>
      <c r="C35" s="1">
        <v>0</v>
      </c>
      <c r="D35" s="1">
        <v>0</v>
      </c>
      <c r="E35" s="1">
        <v>0</v>
      </c>
      <c r="F35" s="1">
        <v>0</v>
      </c>
      <c r="G35" s="1">
        <v>0</v>
      </c>
      <c r="H35" s="1">
        <v>0</v>
      </c>
    </row>
    <row r="36" spans="1:9">
      <c r="A36" s="1">
        <v>5883</v>
      </c>
      <c r="B36" s="1">
        <v>1</v>
      </c>
      <c r="C36" s="1">
        <v>5</v>
      </c>
      <c r="D36" s="1">
        <v>20</v>
      </c>
      <c r="E36" s="1">
        <v>0</v>
      </c>
      <c r="F36" s="1">
        <v>0</v>
      </c>
      <c r="G36" s="1">
        <v>0</v>
      </c>
      <c r="H36" s="1">
        <v>0</v>
      </c>
      <c r="I36" s="1" t="s">
        <v>31</v>
      </c>
    </row>
    <row r="37" spans="1:9">
      <c r="A37" s="1">
        <v>5915</v>
      </c>
      <c r="B37" s="1">
        <v>1</v>
      </c>
      <c r="C37" s="1">
        <v>20</v>
      </c>
      <c r="D37" s="1">
        <v>15</v>
      </c>
      <c r="E37" s="1">
        <v>60</v>
      </c>
      <c r="F37" s="1">
        <v>0</v>
      </c>
      <c r="G37" s="1">
        <v>0</v>
      </c>
      <c r="H37" s="1">
        <v>0</v>
      </c>
    </row>
    <row r="38" spans="1:9">
      <c r="A38" s="1">
        <v>5967</v>
      </c>
      <c r="B38" s="1">
        <v>1</v>
      </c>
      <c r="C38" s="1">
        <v>7</v>
      </c>
      <c r="D38" s="1">
        <v>5</v>
      </c>
      <c r="E38" s="1">
        <v>660</v>
      </c>
      <c r="F38" s="1">
        <v>0</v>
      </c>
      <c r="G38" s="1">
        <v>0</v>
      </c>
      <c r="H38" s="1">
        <v>0</v>
      </c>
      <c r="I38" s="1" t="s">
        <v>35</v>
      </c>
    </row>
    <row r="39" spans="1:9">
      <c r="A39" s="1">
        <v>6254</v>
      </c>
      <c r="B39" s="1">
        <v>0</v>
      </c>
      <c r="C39" s="1">
        <v>0</v>
      </c>
      <c r="D39" s="1">
        <v>0</v>
      </c>
      <c r="E39" s="1">
        <v>0</v>
      </c>
      <c r="F39" s="1">
        <v>0</v>
      </c>
      <c r="G39" s="1">
        <v>0</v>
      </c>
      <c r="H39" s="1">
        <v>0</v>
      </c>
    </row>
    <row r="40" spans="1:9">
      <c r="A40" s="1">
        <v>6358</v>
      </c>
      <c r="B40" s="1">
        <v>1</v>
      </c>
      <c r="C40" s="1">
        <v>50</v>
      </c>
      <c r="D40" s="1">
        <v>15</v>
      </c>
      <c r="E40" s="1">
        <v>18</v>
      </c>
      <c r="F40" s="1">
        <v>0</v>
      </c>
      <c r="G40" s="1">
        <v>0</v>
      </c>
      <c r="H40" s="1">
        <v>0</v>
      </c>
    </row>
    <row r="41" spans="1:9">
      <c r="A41" s="1">
        <v>6461</v>
      </c>
      <c r="B41" s="1">
        <v>1</v>
      </c>
      <c r="C41" s="1">
        <v>34</v>
      </c>
      <c r="D41" s="1">
        <v>2</v>
      </c>
      <c r="E41" s="1">
        <v>0</v>
      </c>
      <c r="F41" s="1">
        <v>0</v>
      </c>
      <c r="G41" s="1">
        <v>0</v>
      </c>
      <c r="H41" s="1">
        <v>0</v>
      </c>
    </row>
    <row r="42" spans="1:9">
      <c r="A42" s="1">
        <v>6510</v>
      </c>
      <c r="B42" s="1">
        <v>1</v>
      </c>
      <c r="C42" s="1">
        <v>10</v>
      </c>
      <c r="D42" s="1">
        <v>1</v>
      </c>
      <c r="E42" s="1">
        <v>0</v>
      </c>
      <c r="F42" s="1">
        <v>0</v>
      </c>
      <c r="G42" s="1">
        <v>0</v>
      </c>
      <c r="H42" s="1">
        <v>0</v>
      </c>
    </row>
    <row r="43" spans="1:9">
      <c r="A43" s="1">
        <v>6844</v>
      </c>
      <c r="B43" s="1">
        <v>1</v>
      </c>
      <c r="C43" s="1">
        <v>10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 t="s">
        <v>36</v>
      </c>
    </row>
    <row r="44" spans="1:9">
      <c r="A44" s="1">
        <v>7006</v>
      </c>
      <c r="B44" s="1">
        <v>1</v>
      </c>
      <c r="C44" s="1">
        <v>2</v>
      </c>
      <c r="D44" s="1">
        <v>15</v>
      </c>
      <c r="E44" s="1">
        <v>12</v>
      </c>
      <c r="F44" s="1">
        <v>0</v>
      </c>
      <c r="G44" s="1">
        <v>0</v>
      </c>
      <c r="H44" s="1">
        <v>0</v>
      </c>
    </row>
    <row r="45" spans="1:9">
      <c r="A45" s="1">
        <v>7243</v>
      </c>
      <c r="B45" s="1">
        <v>1</v>
      </c>
      <c r="C45" s="1">
        <v>16</v>
      </c>
      <c r="D45" s="1">
        <v>0</v>
      </c>
      <c r="E45" s="1">
        <v>1</v>
      </c>
      <c r="F45" s="1">
        <v>0</v>
      </c>
      <c r="G45" s="1">
        <v>0</v>
      </c>
      <c r="H45" s="1">
        <v>0</v>
      </c>
    </row>
    <row r="46" spans="1:9">
      <c r="A46" s="1">
        <v>7441</v>
      </c>
      <c r="B46" s="1">
        <v>1</v>
      </c>
      <c r="C46" s="1">
        <v>0</v>
      </c>
      <c r="D46" s="1">
        <v>0</v>
      </c>
      <c r="E46" s="1">
        <v>4</v>
      </c>
      <c r="F46" s="1">
        <v>0</v>
      </c>
      <c r="G46" s="1">
        <v>0</v>
      </c>
      <c r="H46" s="1">
        <v>0</v>
      </c>
      <c r="I46" s="1" t="s">
        <v>37</v>
      </c>
    </row>
    <row r="47" spans="1:9">
      <c r="A47" s="1">
        <v>7606</v>
      </c>
      <c r="B47" s="1">
        <v>1</v>
      </c>
      <c r="C47" s="1">
        <v>6</v>
      </c>
      <c r="D47" s="1">
        <v>0</v>
      </c>
      <c r="E47" s="1">
        <v>0</v>
      </c>
      <c r="F47" s="1">
        <v>0</v>
      </c>
      <c r="G47" s="1">
        <v>0</v>
      </c>
      <c r="H47" s="1">
        <v>0</v>
      </c>
    </row>
    <row r="48" spans="1:9">
      <c r="A48" s="1">
        <v>7651</v>
      </c>
      <c r="B48" s="1">
        <v>1</v>
      </c>
      <c r="C48" s="1">
        <v>1</v>
      </c>
      <c r="D48" s="1">
        <v>1</v>
      </c>
      <c r="E48" s="1">
        <v>0</v>
      </c>
      <c r="F48" s="1">
        <v>0</v>
      </c>
      <c r="G48" s="1">
        <v>0</v>
      </c>
      <c r="H48" s="1">
        <v>0</v>
      </c>
    </row>
    <row r="49" spans="1:9">
      <c r="A49" s="1">
        <v>7669</v>
      </c>
      <c r="B49" s="1">
        <v>1</v>
      </c>
      <c r="C49" s="1">
        <v>2</v>
      </c>
      <c r="D49" s="1">
        <v>3</v>
      </c>
      <c r="E49" s="1">
        <v>0</v>
      </c>
      <c r="F49" s="1">
        <v>0</v>
      </c>
      <c r="G49" s="1">
        <v>0</v>
      </c>
      <c r="H49" s="1">
        <v>0</v>
      </c>
    </row>
    <row r="50" spans="1:9">
      <c r="A50" s="1">
        <v>7818</v>
      </c>
      <c r="B50" s="1">
        <v>1</v>
      </c>
      <c r="C50" s="1">
        <v>5</v>
      </c>
      <c r="D50" s="1">
        <v>10</v>
      </c>
      <c r="E50" s="1">
        <v>30</v>
      </c>
      <c r="F50" s="1">
        <v>1</v>
      </c>
      <c r="G50" s="1">
        <v>0</v>
      </c>
      <c r="H50" s="1">
        <v>0</v>
      </c>
    </row>
    <row r="51" spans="1:9">
      <c r="A51" s="1">
        <v>7884</v>
      </c>
      <c r="B51" s="1">
        <v>1</v>
      </c>
      <c r="C51" s="1">
        <v>0</v>
      </c>
      <c r="D51" s="1">
        <v>3</v>
      </c>
      <c r="E51" s="1">
        <v>1</v>
      </c>
      <c r="F51" s="1">
        <v>0</v>
      </c>
      <c r="G51" s="1">
        <v>0</v>
      </c>
      <c r="H51" s="1">
        <v>0</v>
      </c>
    </row>
    <row r="52" spans="1:9">
      <c r="A52" s="1">
        <v>8081</v>
      </c>
      <c r="B52" s="1">
        <v>1</v>
      </c>
      <c r="C52" s="1">
        <v>0</v>
      </c>
      <c r="D52" s="1">
        <v>55</v>
      </c>
      <c r="E52" s="1">
        <v>4</v>
      </c>
      <c r="F52" s="1">
        <v>2</v>
      </c>
      <c r="G52" s="1">
        <v>0</v>
      </c>
      <c r="H52" s="1">
        <v>0</v>
      </c>
      <c r="I52" s="1" t="s">
        <v>31</v>
      </c>
    </row>
    <row r="53" spans="1:9">
      <c r="A53" s="1">
        <v>8132</v>
      </c>
      <c r="B53" s="1">
        <v>1</v>
      </c>
      <c r="C53" s="1">
        <v>10</v>
      </c>
      <c r="D53" s="1">
        <v>7</v>
      </c>
      <c r="E53" s="1">
        <v>0</v>
      </c>
      <c r="F53" s="1">
        <v>0</v>
      </c>
      <c r="G53" s="1">
        <v>0</v>
      </c>
      <c r="H53" s="1">
        <v>0</v>
      </c>
    </row>
    <row r="54" spans="1:9">
      <c r="A54" s="1">
        <v>8188</v>
      </c>
      <c r="B54" s="1">
        <v>1</v>
      </c>
      <c r="C54" s="1">
        <v>20</v>
      </c>
      <c r="D54" s="1">
        <v>10</v>
      </c>
      <c r="E54" s="1">
        <v>2</v>
      </c>
      <c r="F54" s="1">
        <v>0</v>
      </c>
      <c r="G54" s="1">
        <v>0</v>
      </c>
      <c r="H54" s="1">
        <v>0</v>
      </c>
      <c r="I54" s="1" t="s">
        <v>32</v>
      </c>
    </row>
    <row r="55" spans="1:9">
      <c r="A55" s="1">
        <v>8268</v>
      </c>
      <c r="B55" s="1">
        <v>1</v>
      </c>
      <c r="C55" s="1">
        <v>4</v>
      </c>
      <c r="D55" s="1">
        <v>0</v>
      </c>
      <c r="E55" s="1">
        <v>0</v>
      </c>
      <c r="F55" s="1">
        <v>0</v>
      </c>
      <c r="G55" s="1">
        <v>0</v>
      </c>
      <c r="H55" s="1">
        <v>0</v>
      </c>
    </row>
    <row r="56" spans="1:9">
      <c r="A56" s="1">
        <v>8378</v>
      </c>
      <c r="B56" s="1">
        <v>1</v>
      </c>
      <c r="C56" s="1">
        <v>20</v>
      </c>
      <c r="D56" s="1">
        <v>25</v>
      </c>
      <c r="E56" s="1">
        <v>5</v>
      </c>
      <c r="F56" s="1">
        <v>0</v>
      </c>
      <c r="G56" s="1">
        <v>0</v>
      </c>
      <c r="H56" s="1">
        <v>0</v>
      </c>
    </row>
    <row r="57" spans="1:9">
      <c r="A57" s="1">
        <v>8433</v>
      </c>
      <c r="B57" s="1">
        <v>0</v>
      </c>
      <c r="C57" s="1">
        <v>0</v>
      </c>
      <c r="D57" s="1">
        <v>0</v>
      </c>
      <c r="E57" s="1">
        <v>0</v>
      </c>
      <c r="F57" s="1">
        <v>0</v>
      </c>
      <c r="G57" s="1">
        <v>0</v>
      </c>
      <c r="H57" s="1">
        <v>0</v>
      </c>
    </row>
    <row r="58" spans="1:9">
      <c r="A58" s="1">
        <v>8494</v>
      </c>
      <c r="B58" s="1">
        <v>0</v>
      </c>
      <c r="C58" s="1">
        <v>0</v>
      </c>
      <c r="D58" s="1">
        <v>0</v>
      </c>
      <c r="E58" s="1">
        <v>0</v>
      </c>
      <c r="F58" s="1">
        <v>0</v>
      </c>
      <c r="G58" s="1">
        <v>0</v>
      </c>
      <c r="H58" s="1">
        <v>0</v>
      </c>
    </row>
    <row r="59" spans="1:9">
      <c r="A59" s="1">
        <v>8536</v>
      </c>
      <c r="B59" s="1">
        <v>1</v>
      </c>
      <c r="C59" s="1">
        <v>10</v>
      </c>
      <c r="D59" s="1">
        <v>7</v>
      </c>
      <c r="E59" s="1">
        <v>70</v>
      </c>
      <c r="F59" s="1">
        <v>2</v>
      </c>
      <c r="G59" s="1">
        <v>0</v>
      </c>
      <c r="H59" s="1">
        <v>0</v>
      </c>
    </row>
    <row r="60" spans="1:9">
      <c r="A60" s="1">
        <v>8593</v>
      </c>
      <c r="B60" s="1">
        <v>1</v>
      </c>
      <c r="C60" s="1">
        <v>5</v>
      </c>
      <c r="D60" s="1">
        <v>15</v>
      </c>
      <c r="E60" s="1">
        <v>4</v>
      </c>
      <c r="F60" s="1">
        <v>2</v>
      </c>
      <c r="G60" s="1">
        <v>0</v>
      </c>
      <c r="H60" s="1">
        <v>0</v>
      </c>
    </row>
    <row r="61" spans="1:9">
      <c r="A61" s="1">
        <v>8637</v>
      </c>
      <c r="B61" s="1">
        <v>1</v>
      </c>
      <c r="C61" s="1">
        <v>4</v>
      </c>
      <c r="D61" s="1">
        <v>6</v>
      </c>
      <c r="E61" s="1">
        <v>28</v>
      </c>
      <c r="F61" s="1">
        <v>0</v>
      </c>
      <c r="G61" s="1">
        <v>0</v>
      </c>
      <c r="H61" s="1">
        <v>0</v>
      </c>
    </row>
    <row r="62" spans="1:9">
      <c r="A62" s="1">
        <v>8657</v>
      </c>
      <c r="B62" s="1">
        <v>1</v>
      </c>
      <c r="C62" s="1">
        <v>0</v>
      </c>
      <c r="D62" s="1">
        <v>15</v>
      </c>
      <c r="E62" s="1">
        <v>0</v>
      </c>
      <c r="F62" s="1">
        <v>0</v>
      </c>
      <c r="G62" s="1">
        <v>0</v>
      </c>
      <c r="H62" s="1">
        <v>0</v>
      </c>
    </row>
    <row r="63" spans="1:9">
      <c r="A63" s="1">
        <v>8693</v>
      </c>
      <c r="B63" s="1">
        <v>1</v>
      </c>
      <c r="C63" s="1">
        <v>3</v>
      </c>
      <c r="D63" s="1">
        <v>0</v>
      </c>
      <c r="E63" s="1">
        <v>0</v>
      </c>
      <c r="F63" s="1">
        <v>0</v>
      </c>
      <c r="G63" s="1">
        <v>0</v>
      </c>
      <c r="H63" s="1">
        <v>0</v>
      </c>
    </row>
    <row r="64" spans="1:9">
      <c r="A64" s="1">
        <v>8748</v>
      </c>
      <c r="B64" s="1">
        <v>1</v>
      </c>
      <c r="C64" s="1">
        <v>5</v>
      </c>
      <c r="D64" s="1">
        <v>0</v>
      </c>
      <c r="E64" s="1">
        <v>0</v>
      </c>
      <c r="F64" s="1">
        <v>1</v>
      </c>
      <c r="G64" s="1">
        <v>0</v>
      </c>
      <c r="H64" s="1">
        <v>0</v>
      </c>
    </row>
    <row r="65" spans="1:9">
      <c r="A65" s="1">
        <v>8809</v>
      </c>
      <c r="B65" s="1">
        <v>1</v>
      </c>
      <c r="C65" s="1">
        <v>4</v>
      </c>
      <c r="D65" s="1">
        <v>0</v>
      </c>
      <c r="E65" s="1">
        <v>0</v>
      </c>
      <c r="F65" s="1">
        <v>2</v>
      </c>
      <c r="G65" s="1">
        <v>0</v>
      </c>
      <c r="H65" s="1">
        <v>0</v>
      </c>
    </row>
    <row r="66" spans="1:9">
      <c r="A66" s="1">
        <v>8833</v>
      </c>
      <c r="B66" s="1">
        <v>1</v>
      </c>
      <c r="C66" s="1">
        <v>3</v>
      </c>
      <c r="D66" s="1">
        <v>8</v>
      </c>
      <c r="E66" s="1">
        <v>0</v>
      </c>
      <c r="F66" s="1">
        <v>0</v>
      </c>
      <c r="G66" s="1">
        <v>0</v>
      </c>
      <c r="H66" s="1">
        <v>0</v>
      </c>
    </row>
    <row r="67" spans="1:9">
      <c r="A67" s="1">
        <v>8851</v>
      </c>
      <c r="B67" s="1">
        <v>1</v>
      </c>
      <c r="C67" s="1">
        <v>0</v>
      </c>
      <c r="D67" s="1">
        <v>84</v>
      </c>
      <c r="E67" s="1">
        <v>10</v>
      </c>
      <c r="F67" s="1">
        <v>1</v>
      </c>
      <c r="G67" s="1">
        <v>0</v>
      </c>
      <c r="H67" s="1">
        <v>0</v>
      </c>
      <c r="I67" s="1" t="s">
        <v>31</v>
      </c>
    </row>
    <row r="68" spans="1:9">
      <c r="A68" s="1">
        <v>8892</v>
      </c>
      <c r="B68" s="1">
        <v>1</v>
      </c>
      <c r="C68" s="1">
        <v>29</v>
      </c>
      <c r="D68" s="1">
        <v>4</v>
      </c>
      <c r="E68" s="1">
        <v>0</v>
      </c>
      <c r="F68" s="1">
        <v>0</v>
      </c>
      <c r="G68" s="1">
        <v>0</v>
      </c>
      <c r="H68" s="1">
        <v>0</v>
      </c>
    </row>
    <row r="69" spans="1:9">
      <c r="A69" s="1">
        <v>8941</v>
      </c>
      <c r="B69" s="1">
        <v>1</v>
      </c>
      <c r="C69" s="1">
        <v>0</v>
      </c>
      <c r="D69" s="1">
        <v>0</v>
      </c>
      <c r="E69" s="1">
        <v>9</v>
      </c>
      <c r="F69" s="1">
        <v>4</v>
      </c>
      <c r="G69" s="1">
        <v>1</v>
      </c>
      <c r="H69" s="1">
        <v>0</v>
      </c>
      <c r="I69" s="1" t="s">
        <v>38</v>
      </c>
    </row>
    <row r="70" spans="1:9">
      <c r="A70" s="1">
        <v>8959</v>
      </c>
      <c r="B70" s="1">
        <v>1</v>
      </c>
      <c r="C70" s="1">
        <v>0</v>
      </c>
      <c r="D70" s="1">
        <v>10</v>
      </c>
      <c r="E70" s="1">
        <v>0</v>
      </c>
      <c r="F70" s="1">
        <v>1</v>
      </c>
      <c r="G70" s="1">
        <v>0</v>
      </c>
      <c r="H70" s="1">
        <v>1</v>
      </c>
      <c r="I70" s="1" t="s">
        <v>22</v>
      </c>
    </row>
    <row r="71" spans="1:9">
      <c r="A71" s="1">
        <v>8999</v>
      </c>
      <c r="B71" s="1">
        <v>1</v>
      </c>
      <c r="C71" s="1">
        <v>1</v>
      </c>
      <c r="D71" s="1">
        <v>0</v>
      </c>
      <c r="E71" s="1">
        <v>0</v>
      </c>
      <c r="F71" s="1">
        <v>0</v>
      </c>
      <c r="G71" s="1">
        <v>0</v>
      </c>
      <c r="H71" s="1">
        <v>0</v>
      </c>
      <c r="I71" s="1" t="s">
        <v>23</v>
      </c>
    </row>
    <row r="72" spans="1:9">
      <c r="A72" s="1">
        <v>9063</v>
      </c>
      <c r="B72" s="1">
        <v>1</v>
      </c>
      <c r="C72" s="1">
        <v>0.3</v>
      </c>
      <c r="D72" s="1">
        <v>2.5</v>
      </c>
      <c r="E72" s="1">
        <v>0</v>
      </c>
      <c r="F72" s="1">
        <v>2</v>
      </c>
      <c r="G72" s="1">
        <v>1</v>
      </c>
      <c r="H72" s="1">
        <v>0</v>
      </c>
    </row>
    <row r="73" spans="1:9">
      <c r="A73" s="1">
        <v>9116</v>
      </c>
      <c r="B73" s="1">
        <v>0</v>
      </c>
      <c r="C73" s="1" t="s">
        <v>16</v>
      </c>
      <c r="D73" s="1">
        <v>0</v>
      </c>
      <c r="E73" s="1">
        <v>0</v>
      </c>
      <c r="F73" s="1">
        <v>0</v>
      </c>
      <c r="G73" s="1">
        <v>0</v>
      </c>
      <c r="H73" s="1">
        <v>0</v>
      </c>
      <c r="I73" s="1" t="s">
        <v>24</v>
      </c>
    </row>
    <row r="74" spans="1:9">
      <c r="A74" s="1">
        <v>9173</v>
      </c>
      <c r="B74" s="1">
        <v>1</v>
      </c>
      <c r="C74" s="1">
        <v>4</v>
      </c>
      <c r="D74" s="1">
        <v>5</v>
      </c>
      <c r="E74" s="1">
        <v>376</v>
      </c>
      <c r="F74" s="1">
        <v>0</v>
      </c>
      <c r="G74" s="1">
        <v>0</v>
      </c>
      <c r="H74" s="1">
        <v>0</v>
      </c>
      <c r="I74" s="1" t="s">
        <v>26</v>
      </c>
    </row>
    <row r="75" spans="1:9">
      <c r="A75" s="1">
        <v>9244</v>
      </c>
      <c r="B75" s="1">
        <v>1</v>
      </c>
      <c r="C75" s="1">
        <v>4</v>
      </c>
      <c r="D75" s="1">
        <v>2</v>
      </c>
      <c r="E75" s="1">
        <v>374</v>
      </c>
      <c r="F75" s="1">
        <v>1</v>
      </c>
      <c r="G75" s="1">
        <v>1</v>
      </c>
      <c r="H75" s="1">
        <v>0</v>
      </c>
      <c r="I75" s="1" t="s">
        <v>26</v>
      </c>
    </row>
    <row r="76" spans="1:9">
      <c r="A76" s="1">
        <v>9259</v>
      </c>
      <c r="B76" s="1">
        <v>1</v>
      </c>
      <c r="C76" s="1">
        <v>7</v>
      </c>
      <c r="D76" s="1">
        <v>21</v>
      </c>
      <c r="E76" s="1">
        <v>68</v>
      </c>
      <c r="F76" s="1">
        <v>4</v>
      </c>
      <c r="G76" s="1">
        <v>0</v>
      </c>
      <c r="H76" s="1">
        <v>1</v>
      </c>
    </row>
    <row r="77" spans="1:9">
      <c r="A77" s="1">
        <v>9306</v>
      </c>
      <c r="B77" s="1">
        <v>0</v>
      </c>
      <c r="C77" s="1">
        <v>0</v>
      </c>
      <c r="D77" s="1">
        <v>0</v>
      </c>
      <c r="E77" s="1">
        <v>0</v>
      </c>
      <c r="F77" s="1">
        <v>0</v>
      </c>
      <c r="G77" s="1">
        <v>0</v>
      </c>
      <c r="H77" s="1">
        <v>0</v>
      </c>
      <c r="I77" s="1" t="s">
        <v>24</v>
      </c>
    </row>
    <row r="78" spans="1:9">
      <c r="A78" s="1">
        <v>9370</v>
      </c>
      <c r="B78" s="1">
        <v>1</v>
      </c>
      <c r="C78" s="1">
        <v>4</v>
      </c>
      <c r="D78" s="1">
        <v>0</v>
      </c>
      <c r="E78" s="1">
        <v>0</v>
      </c>
      <c r="F78" s="1">
        <v>0</v>
      </c>
      <c r="G78" s="1">
        <v>0</v>
      </c>
      <c r="H78" s="1">
        <v>0</v>
      </c>
      <c r="I78" s="1" t="s">
        <v>18</v>
      </c>
    </row>
    <row r="79" spans="1:9">
      <c r="A79" s="1">
        <v>9580</v>
      </c>
      <c r="B79" s="1">
        <v>1</v>
      </c>
      <c r="C79" s="1">
        <v>1.5</v>
      </c>
      <c r="D79" s="1">
        <v>0</v>
      </c>
      <c r="E79" s="1">
        <v>1.25</v>
      </c>
      <c r="F79" s="1">
        <v>1</v>
      </c>
      <c r="G79" s="1">
        <v>0</v>
      </c>
      <c r="H79" s="1">
        <v>0</v>
      </c>
      <c r="I79" s="1" t="s">
        <v>18</v>
      </c>
    </row>
    <row r="80" spans="1:9" ht="15" customHeight="1">
      <c r="A80" s="1">
        <v>9706</v>
      </c>
      <c r="B80" s="1">
        <v>1</v>
      </c>
      <c r="C80" s="1">
        <v>3</v>
      </c>
      <c r="D80" s="1">
        <v>3</v>
      </c>
      <c r="E80" s="1">
        <v>0</v>
      </c>
      <c r="F80" s="1">
        <v>0</v>
      </c>
      <c r="G80" s="1">
        <v>0</v>
      </c>
      <c r="H80" s="1">
        <v>0</v>
      </c>
    </row>
    <row r="81" spans="1:9">
      <c r="A81" s="1">
        <v>9709</v>
      </c>
      <c r="B81" s="1">
        <v>1</v>
      </c>
      <c r="C81" s="1">
        <v>1</v>
      </c>
      <c r="D81" s="1">
        <v>4.5</v>
      </c>
      <c r="E81" s="1">
        <v>0</v>
      </c>
      <c r="F81" s="1">
        <v>0</v>
      </c>
      <c r="G81" s="1">
        <v>0</v>
      </c>
      <c r="H81" s="1">
        <v>0</v>
      </c>
      <c r="I81" s="1" t="s">
        <v>18</v>
      </c>
    </row>
    <row r="82" spans="1:9">
      <c r="A82" s="1">
        <v>10030</v>
      </c>
      <c r="B82" s="1">
        <v>1</v>
      </c>
      <c r="C82" s="1">
        <v>18</v>
      </c>
      <c r="D82" s="1">
        <v>20</v>
      </c>
      <c r="E82" s="1">
        <v>190</v>
      </c>
      <c r="F82" s="1">
        <v>0</v>
      </c>
      <c r="G82" s="1">
        <v>0</v>
      </c>
      <c r="H82" s="1">
        <v>0</v>
      </c>
    </row>
    <row r="83" spans="1:9">
      <c r="A83" s="1">
        <v>10044</v>
      </c>
      <c r="B83" s="1">
        <v>1</v>
      </c>
      <c r="C83" s="1">
        <v>19</v>
      </c>
      <c r="D83" s="1">
        <v>0</v>
      </c>
      <c r="E83" s="1">
        <v>5</v>
      </c>
      <c r="F83" s="1">
        <v>0</v>
      </c>
      <c r="G83" s="1">
        <v>0</v>
      </c>
      <c r="H83" s="1">
        <v>0</v>
      </c>
      <c r="I83" s="1" t="s">
        <v>18</v>
      </c>
    </row>
    <row r="84" spans="1:9">
      <c r="A84" s="1">
        <v>10126</v>
      </c>
      <c r="B84" s="1">
        <v>1</v>
      </c>
      <c r="C84" s="1">
        <v>7</v>
      </c>
      <c r="D84" s="1">
        <v>36</v>
      </c>
      <c r="E84" s="1">
        <v>681</v>
      </c>
      <c r="F84" s="1">
        <v>8</v>
      </c>
      <c r="G84" s="1">
        <v>1</v>
      </c>
      <c r="H84" s="1">
        <v>1</v>
      </c>
      <c r="I84" s="1" t="s">
        <v>25</v>
      </c>
    </row>
    <row r="85" spans="1:9">
      <c r="A85" s="1">
        <v>10206</v>
      </c>
      <c r="B85" s="1">
        <v>1</v>
      </c>
      <c r="C85" s="1">
        <v>0</v>
      </c>
      <c r="D85" s="1">
        <v>5</v>
      </c>
      <c r="E85" s="1">
        <v>0</v>
      </c>
      <c r="F85" s="1">
        <v>0</v>
      </c>
      <c r="G85" s="1">
        <v>0</v>
      </c>
      <c r="H85" s="1">
        <v>0</v>
      </c>
    </row>
    <row r="86" spans="1:9">
      <c r="A86" s="1">
        <v>10231</v>
      </c>
      <c r="B86" s="1">
        <v>1</v>
      </c>
      <c r="C86" s="1">
        <v>66</v>
      </c>
      <c r="D86" s="1">
        <v>0</v>
      </c>
      <c r="E86" s="1" t="s">
        <v>19</v>
      </c>
      <c r="F86" s="1">
        <v>1</v>
      </c>
      <c r="G86" s="1">
        <v>1</v>
      </c>
      <c r="H86" s="1">
        <v>0</v>
      </c>
    </row>
    <row r="87" spans="1:9">
      <c r="A87" s="1">
        <v>10248</v>
      </c>
      <c r="B87" s="1">
        <v>1</v>
      </c>
      <c r="C87" s="1">
        <v>100</v>
      </c>
      <c r="D87" s="1">
        <v>0</v>
      </c>
      <c r="E87" s="1">
        <v>0</v>
      </c>
      <c r="F87" s="1">
        <v>1</v>
      </c>
      <c r="G87" s="1">
        <v>0</v>
      </c>
      <c r="H87" s="1">
        <v>0</v>
      </c>
    </row>
    <row r="88" spans="1:9">
      <c r="A88" s="1">
        <v>10257</v>
      </c>
      <c r="B88" s="1">
        <v>1</v>
      </c>
      <c r="C88" s="1">
        <v>2</v>
      </c>
      <c r="D88" s="1">
        <v>44</v>
      </c>
      <c r="E88" s="1" t="s">
        <v>16</v>
      </c>
      <c r="F88" s="1">
        <v>0</v>
      </c>
      <c r="G88" s="1">
        <v>0</v>
      </c>
      <c r="H88" s="1">
        <v>0</v>
      </c>
      <c r="I88" s="1" t="s">
        <v>20</v>
      </c>
    </row>
    <row r="89" spans="1:9">
      <c r="A89" s="1">
        <v>10302</v>
      </c>
      <c r="B89" s="1">
        <v>1</v>
      </c>
      <c r="C89" s="1">
        <v>22</v>
      </c>
      <c r="D89" s="1">
        <v>1</v>
      </c>
      <c r="E89" s="1">
        <v>0</v>
      </c>
      <c r="F89" s="1">
        <v>0</v>
      </c>
      <c r="G89" s="1">
        <v>0</v>
      </c>
      <c r="H89" s="1">
        <v>0</v>
      </c>
      <c r="I89" s="1" t="s">
        <v>21</v>
      </c>
    </row>
    <row r="90" spans="1:9">
      <c r="A90" s="1">
        <v>10351</v>
      </c>
      <c r="B90" s="1">
        <v>1</v>
      </c>
      <c r="C90" s="1">
        <v>50</v>
      </c>
      <c r="D90" s="1">
        <v>12</v>
      </c>
      <c r="E90" s="1">
        <v>272</v>
      </c>
      <c r="F90" s="1">
        <v>1</v>
      </c>
      <c r="G90" s="1">
        <v>0</v>
      </c>
      <c r="H90" s="1">
        <v>0</v>
      </c>
      <c r="I90" s="1" t="s">
        <v>11</v>
      </c>
    </row>
    <row r="91" spans="1:9">
      <c r="A91" s="1">
        <v>10398</v>
      </c>
      <c r="B91" s="1">
        <v>1</v>
      </c>
      <c r="C91" s="1">
        <v>32.5</v>
      </c>
      <c r="D91" s="1">
        <v>0</v>
      </c>
      <c r="E91" s="1">
        <v>0</v>
      </c>
      <c r="F91" s="1">
        <v>0</v>
      </c>
      <c r="G91" s="1">
        <v>0</v>
      </c>
      <c r="H91" s="1">
        <v>0</v>
      </c>
      <c r="I91" s="1" t="s">
        <v>21</v>
      </c>
    </row>
    <row r="92" spans="1:9">
      <c r="A92" s="1">
        <v>10439</v>
      </c>
      <c r="B92" s="1">
        <v>1</v>
      </c>
      <c r="C92" s="1">
        <v>7</v>
      </c>
      <c r="D92" s="1">
        <v>12</v>
      </c>
      <c r="E92" s="1">
        <v>2.5</v>
      </c>
      <c r="F92" s="1">
        <v>1</v>
      </c>
      <c r="G92" s="1">
        <v>0</v>
      </c>
      <c r="H92" s="1">
        <v>0</v>
      </c>
      <c r="I92" s="1" t="s">
        <v>15</v>
      </c>
    </row>
    <row r="93" spans="1:9">
      <c r="A93" s="1">
        <v>10477</v>
      </c>
      <c r="B93" s="1">
        <v>1</v>
      </c>
      <c r="C93" s="1">
        <v>40</v>
      </c>
      <c r="D93" s="1">
        <v>3</v>
      </c>
      <c r="E93" s="1">
        <v>0</v>
      </c>
      <c r="F93" s="1">
        <v>0</v>
      </c>
      <c r="G93" s="1">
        <v>0</v>
      </c>
      <c r="H93" s="1">
        <v>0</v>
      </c>
    </row>
    <row r="94" spans="1:9">
      <c r="A94" s="1">
        <v>10525</v>
      </c>
      <c r="B94" s="1">
        <v>1</v>
      </c>
      <c r="C94" s="1">
        <v>55</v>
      </c>
      <c r="D94" s="1">
        <v>43</v>
      </c>
      <c r="E94" s="1">
        <v>77</v>
      </c>
      <c r="F94" s="1">
        <v>0</v>
      </c>
      <c r="G94" s="1">
        <v>0</v>
      </c>
      <c r="H94" s="1">
        <v>0</v>
      </c>
    </row>
    <row r="95" spans="1:9">
      <c r="A95" s="1">
        <v>10545</v>
      </c>
      <c r="B95" s="1">
        <v>1</v>
      </c>
      <c r="C95" s="1">
        <v>32</v>
      </c>
      <c r="D95" s="1">
        <v>39</v>
      </c>
      <c r="E95" s="1">
        <v>7</v>
      </c>
      <c r="F95" s="1">
        <v>2</v>
      </c>
      <c r="G95" s="1">
        <v>0</v>
      </c>
      <c r="H95" s="1">
        <v>0</v>
      </c>
      <c r="I95" s="1" t="s">
        <v>11</v>
      </c>
    </row>
    <row r="96" spans="1:9">
      <c r="A96" s="1">
        <v>10579</v>
      </c>
      <c r="B96" s="1">
        <v>1</v>
      </c>
      <c r="C96" s="1">
        <v>19</v>
      </c>
      <c r="D96" s="1">
        <v>80</v>
      </c>
      <c r="E96" s="1">
        <v>20</v>
      </c>
      <c r="F96" s="1">
        <v>4</v>
      </c>
      <c r="G96" s="1">
        <v>1</v>
      </c>
      <c r="H96" s="1">
        <v>1</v>
      </c>
      <c r="I96" s="1" t="s">
        <v>11</v>
      </c>
    </row>
    <row r="97" spans="1:9">
      <c r="A97" s="1">
        <v>10654</v>
      </c>
      <c r="B97" s="1">
        <v>1</v>
      </c>
      <c r="C97" s="1">
        <v>44</v>
      </c>
      <c r="D97" s="1" t="s">
        <v>13</v>
      </c>
      <c r="E97" s="1">
        <v>2</v>
      </c>
      <c r="F97" s="1">
        <v>0</v>
      </c>
      <c r="G97" s="1">
        <v>0</v>
      </c>
      <c r="H97" s="1">
        <v>0</v>
      </c>
      <c r="I97" s="1" t="s">
        <v>12</v>
      </c>
    </row>
    <row r="98" spans="1:9">
      <c r="A98" s="1">
        <v>10738</v>
      </c>
      <c r="B98" s="1">
        <v>1</v>
      </c>
      <c r="C98" s="1">
        <v>66</v>
      </c>
      <c r="D98" s="1">
        <v>10</v>
      </c>
      <c r="E98" s="1">
        <v>172</v>
      </c>
      <c r="F98" s="1">
        <v>0</v>
      </c>
      <c r="G98" s="1">
        <v>0</v>
      </c>
      <c r="H98" s="1">
        <v>0</v>
      </c>
      <c r="I98" s="1" t="s">
        <v>14</v>
      </c>
    </row>
    <row r="99" spans="1:9">
      <c r="A99" s="1">
        <v>10778</v>
      </c>
      <c r="B99" s="1">
        <v>1</v>
      </c>
      <c r="C99" s="1">
        <v>12</v>
      </c>
      <c r="D99" s="1">
        <v>22</v>
      </c>
      <c r="E99" s="1">
        <v>0</v>
      </c>
      <c r="F99" s="1">
        <v>0</v>
      </c>
      <c r="G99" s="1">
        <v>0</v>
      </c>
      <c r="H99" s="1">
        <v>0</v>
      </c>
      <c r="I99" s="1" t="s">
        <v>15</v>
      </c>
    </row>
    <row r="100" spans="1:9">
      <c r="A100" s="1">
        <v>10823</v>
      </c>
      <c r="B100" s="1">
        <v>1</v>
      </c>
      <c r="C100" s="1">
        <v>67</v>
      </c>
      <c r="D100" s="1">
        <v>53</v>
      </c>
      <c r="E100" s="1">
        <v>33.25</v>
      </c>
      <c r="F100" s="1">
        <v>0</v>
      </c>
      <c r="G100" s="1">
        <v>0</v>
      </c>
      <c r="H100" s="1">
        <v>0</v>
      </c>
      <c r="I100" s="1" t="s">
        <v>11</v>
      </c>
    </row>
    <row r="101" spans="1:9">
      <c r="A101" s="1">
        <v>10874</v>
      </c>
      <c r="B101" s="1">
        <v>1</v>
      </c>
      <c r="C101" s="1">
        <v>1</v>
      </c>
      <c r="D101" s="1">
        <v>0</v>
      </c>
      <c r="E101" s="1">
        <v>0</v>
      </c>
      <c r="F101" s="1">
        <v>0</v>
      </c>
      <c r="G101" s="1">
        <v>0</v>
      </c>
      <c r="H101" s="1">
        <v>0</v>
      </c>
      <c r="I101" s="1" t="s">
        <v>18</v>
      </c>
    </row>
    <row r="102" spans="1:9">
      <c r="A102" s="1">
        <v>10926</v>
      </c>
      <c r="B102" s="1">
        <v>1</v>
      </c>
      <c r="C102" s="1">
        <v>0</v>
      </c>
      <c r="D102" s="1">
        <v>13</v>
      </c>
      <c r="E102" s="1">
        <v>5</v>
      </c>
      <c r="F102" s="1">
        <v>0.5</v>
      </c>
      <c r="G102" s="1">
        <v>0</v>
      </c>
      <c r="H102" s="1">
        <v>0</v>
      </c>
    </row>
    <row r="103" spans="1:9">
      <c r="A103" s="1">
        <v>10992</v>
      </c>
      <c r="B103" s="1">
        <v>1</v>
      </c>
      <c r="C103" s="1">
        <v>4</v>
      </c>
      <c r="D103" s="1">
        <v>0</v>
      </c>
      <c r="E103" s="1">
        <v>0</v>
      </c>
      <c r="F103" s="1">
        <v>0</v>
      </c>
      <c r="G103" s="1">
        <v>0</v>
      </c>
      <c r="H103" s="1">
        <v>0</v>
      </c>
      <c r="I103" s="1" t="s">
        <v>17</v>
      </c>
    </row>
    <row r="104" spans="1:9">
      <c r="A104" s="1">
        <v>11600</v>
      </c>
      <c r="B104" s="1">
        <v>1</v>
      </c>
      <c r="C104" s="1">
        <v>5</v>
      </c>
      <c r="D104" s="1">
        <v>48</v>
      </c>
      <c r="E104" s="1">
        <v>5</v>
      </c>
      <c r="F104" s="1">
        <v>0</v>
      </c>
      <c r="G104" s="1">
        <v>0</v>
      </c>
      <c r="H104" s="1">
        <v>0</v>
      </c>
    </row>
    <row r="105" spans="1:9">
      <c r="A105" s="1">
        <v>11678</v>
      </c>
      <c r="B105" s="1">
        <v>1</v>
      </c>
      <c r="C105" s="1">
        <v>5</v>
      </c>
      <c r="D105" s="1">
        <v>25</v>
      </c>
      <c r="E105" s="1">
        <v>16</v>
      </c>
      <c r="F105" s="1">
        <v>0</v>
      </c>
      <c r="G105" s="1">
        <v>0</v>
      </c>
      <c r="H105" s="1">
        <v>0</v>
      </c>
    </row>
    <row r="106" spans="1:9">
      <c r="A106" s="1">
        <v>11790</v>
      </c>
      <c r="B106" s="1">
        <v>1</v>
      </c>
      <c r="C106" s="1">
        <v>4</v>
      </c>
      <c r="D106" s="1">
        <v>0</v>
      </c>
      <c r="E106" s="1">
        <v>0</v>
      </c>
      <c r="F106" s="1">
        <v>0</v>
      </c>
      <c r="G106" s="1">
        <v>0</v>
      </c>
      <c r="H106" s="1">
        <v>0</v>
      </c>
    </row>
    <row r="107" spans="1:9">
      <c r="A107" s="1">
        <v>11801</v>
      </c>
      <c r="B107" s="1">
        <v>1</v>
      </c>
      <c r="C107" s="1">
        <v>0</v>
      </c>
      <c r="D107" s="1">
        <v>8</v>
      </c>
      <c r="E107" s="1">
        <v>0</v>
      </c>
      <c r="F107" s="1">
        <v>0</v>
      </c>
      <c r="G107" s="1">
        <v>0</v>
      </c>
      <c r="H107" s="1">
        <v>0</v>
      </c>
    </row>
    <row r="108" spans="1:9">
      <c r="A108" s="1">
        <v>11822</v>
      </c>
      <c r="B108" s="1">
        <v>1</v>
      </c>
      <c r="C108" s="1">
        <v>2</v>
      </c>
      <c r="D108" s="1">
        <v>15</v>
      </c>
      <c r="E108" s="1">
        <v>0</v>
      </c>
      <c r="F108" s="1">
        <v>0</v>
      </c>
      <c r="G108" s="1">
        <v>0</v>
      </c>
      <c r="H108" s="1">
        <v>0</v>
      </c>
    </row>
    <row r="109" spans="1:9">
      <c r="A109" s="1">
        <v>11848</v>
      </c>
      <c r="B109" s="1">
        <v>1</v>
      </c>
      <c r="C109" s="1">
        <v>90</v>
      </c>
      <c r="D109" s="1">
        <v>3</v>
      </c>
      <c r="E109" s="1">
        <v>1</v>
      </c>
      <c r="F109" s="1">
        <v>1</v>
      </c>
      <c r="G109" s="1">
        <v>0</v>
      </c>
      <c r="H109" s="1">
        <v>0</v>
      </c>
    </row>
    <row r="110" spans="1:9">
      <c r="A110" s="1">
        <v>12137</v>
      </c>
      <c r="B110" s="1">
        <v>1</v>
      </c>
      <c r="C110" s="1">
        <v>0</v>
      </c>
      <c r="D110" s="1">
        <v>11</v>
      </c>
      <c r="E110" s="1">
        <v>76</v>
      </c>
      <c r="F110" s="1">
        <v>3</v>
      </c>
      <c r="G110" s="1">
        <v>0</v>
      </c>
      <c r="H110" s="1">
        <v>0</v>
      </c>
    </row>
    <row r="111" spans="1:9">
      <c r="A111" s="1">
        <v>12350</v>
      </c>
      <c r="B111" s="1">
        <v>1</v>
      </c>
      <c r="C111" s="1">
        <v>5</v>
      </c>
      <c r="D111" s="1">
        <v>0</v>
      </c>
      <c r="E111" s="1">
        <v>0</v>
      </c>
      <c r="F111" s="1">
        <v>0</v>
      </c>
      <c r="G111" s="1">
        <v>0</v>
      </c>
      <c r="H111" s="1">
        <v>0</v>
      </c>
    </row>
    <row r="112" spans="1:9">
      <c r="A112" s="1">
        <v>12356</v>
      </c>
      <c r="B112" s="1">
        <v>1</v>
      </c>
      <c r="C112" s="1">
        <v>4</v>
      </c>
      <c r="D112" s="1">
        <v>4</v>
      </c>
      <c r="E112" s="1">
        <v>10</v>
      </c>
      <c r="F112" s="1">
        <v>0</v>
      </c>
      <c r="G112" s="1">
        <v>0</v>
      </c>
      <c r="H112" s="1">
        <v>0</v>
      </c>
    </row>
    <row r="113" spans="1:9">
      <c r="A113" s="1">
        <v>12435</v>
      </c>
      <c r="B113" s="1">
        <v>0</v>
      </c>
      <c r="C113" s="1">
        <v>0</v>
      </c>
      <c r="D113" s="1">
        <v>0</v>
      </c>
      <c r="E113" s="1">
        <v>0</v>
      </c>
      <c r="F113" s="1">
        <v>0</v>
      </c>
      <c r="G113" s="1">
        <v>0</v>
      </c>
      <c r="H113" s="1">
        <v>0</v>
      </c>
    </row>
    <row r="114" spans="1:9">
      <c r="A114" s="1">
        <v>12515</v>
      </c>
      <c r="B114" s="1">
        <v>1</v>
      </c>
      <c r="C114" s="1">
        <v>2</v>
      </c>
      <c r="D114" s="1">
        <v>15</v>
      </c>
      <c r="E114" s="1">
        <v>0</v>
      </c>
      <c r="F114" s="1">
        <v>2</v>
      </c>
      <c r="G114" s="1">
        <v>0</v>
      </c>
      <c r="H114" s="1">
        <v>0</v>
      </c>
    </row>
    <row r="115" spans="1:9">
      <c r="A115" s="1">
        <v>12576</v>
      </c>
      <c r="B115" s="1">
        <v>1</v>
      </c>
      <c r="C115" s="1">
        <v>0</v>
      </c>
      <c r="D115" s="1">
        <v>35</v>
      </c>
      <c r="E115" s="1">
        <v>34</v>
      </c>
      <c r="F115" s="1">
        <v>8</v>
      </c>
      <c r="G115" s="1">
        <v>0</v>
      </c>
      <c r="H115" s="1">
        <v>0</v>
      </c>
    </row>
    <row r="116" spans="1:9">
      <c r="A116" s="1">
        <v>12627</v>
      </c>
      <c r="B116" s="1">
        <v>1</v>
      </c>
      <c r="C116" s="1">
        <v>30</v>
      </c>
      <c r="D116" s="1">
        <v>128</v>
      </c>
      <c r="E116" s="1">
        <v>5</v>
      </c>
      <c r="F116" s="1">
        <v>0</v>
      </c>
      <c r="G116" s="1">
        <v>0</v>
      </c>
      <c r="H116" s="1">
        <v>0</v>
      </c>
      <c r="I116" s="1" t="s">
        <v>39</v>
      </c>
    </row>
    <row r="117" spans="1:9">
      <c r="A117" s="1">
        <v>12687</v>
      </c>
      <c r="B117" s="1">
        <v>1</v>
      </c>
      <c r="C117" s="1">
        <v>127</v>
      </c>
      <c r="D117" s="1">
        <v>0</v>
      </c>
      <c r="E117" s="1">
        <v>0</v>
      </c>
      <c r="F117" s="1">
        <v>0</v>
      </c>
      <c r="G117" s="1">
        <v>0</v>
      </c>
      <c r="H117" s="1">
        <v>0</v>
      </c>
    </row>
    <row r="118" spans="1:9">
      <c r="A118" s="1">
        <v>12698</v>
      </c>
      <c r="B118" s="1">
        <v>1</v>
      </c>
      <c r="C118" s="1">
        <v>0</v>
      </c>
      <c r="D118" s="1">
        <v>0</v>
      </c>
      <c r="E118" s="1">
        <v>0</v>
      </c>
      <c r="F118" s="1">
        <v>0</v>
      </c>
      <c r="G118" s="1">
        <v>0</v>
      </c>
      <c r="H118" s="1">
        <v>0</v>
      </c>
    </row>
    <row r="119" spans="1:9">
      <c r="A119" s="1">
        <v>12770</v>
      </c>
      <c r="B119" s="1">
        <v>1</v>
      </c>
      <c r="C119" s="1">
        <v>5</v>
      </c>
      <c r="D119" s="1">
        <v>42</v>
      </c>
      <c r="E119" s="1">
        <v>50</v>
      </c>
      <c r="F119" s="1">
        <v>0</v>
      </c>
      <c r="G119" s="1">
        <v>0</v>
      </c>
      <c r="H119" s="1">
        <v>0</v>
      </c>
      <c r="I119" s="1" t="s">
        <v>31</v>
      </c>
    </row>
    <row r="120" spans="1:9">
      <c r="A120" s="1">
        <v>12837</v>
      </c>
      <c r="B120" s="1">
        <v>1</v>
      </c>
      <c r="C120" s="1">
        <v>0</v>
      </c>
      <c r="D120" s="1">
        <v>42</v>
      </c>
      <c r="E120" s="1">
        <v>15</v>
      </c>
      <c r="F120" s="1">
        <v>0</v>
      </c>
      <c r="G120" s="1">
        <v>0</v>
      </c>
      <c r="H120" s="1">
        <v>0</v>
      </c>
      <c r="I120" s="1" t="s">
        <v>31</v>
      </c>
    </row>
    <row r="121" spans="1:9">
      <c r="A121" s="1">
        <v>13091</v>
      </c>
      <c r="B121" s="1">
        <v>1</v>
      </c>
      <c r="C121" s="1">
        <v>5</v>
      </c>
      <c r="D121" s="1">
        <v>0</v>
      </c>
      <c r="E121" s="1">
        <v>9</v>
      </c>
      <c r="F121" s="1">
        <v>0</v>
      </c>
      <c r="G121" s="1">
        <v>0</v>
      </c>
      <c r="H121" s="1">
        <v>0</v>
      </c>
    </row>
    <row r="122" spans="1:9">
      <c r="A122" s="1">
        <v>13148</v>
      </c>
      <c r="B122" s="1">
        <v>1</v>
      </c>
      <c r="C122" s="1">
        <v>4</v>
      </c>
      <c r="D122" s="1">
        <v>0</v>
      </c>
      <c r="E122" s="1">
        <v>0</v>
      </c>
      <c r="F122" s="1">
        <v>0</v>
      </c>
      <c r="G122" s="1">
        <v>0</v>
      </c>
      <c r="H122" s="1">
        <v>0</v>
      </c>
    </row>
    <row r="123" spans="1:9">
      <c r="A123" s="1">
        <v>13187</v>
      </c>
      <c r="B123" s="1">
        <v>1</v>
      </c>
      <c r="C123" s="1">
        <v>15</v>
      </c>
      <c r="D123" s="1">
        <v>10</v>
      </c>
      <c r="E123" s="1">
        <v>0</v>
      </c>
      <c r="F123" s="1">
        <v>0</v>
      </c>
      <c r="G123" s="1">
        <v>0</v>
      </c>
      <c r="H123" s="1">
        <v>0</v>
      </c>
    </row>
    <row r="124" spans="1:9">
      <c r="A124" s="1">
        <v>13225</v>
      </c>
      <c r="B124" s="1">
        <v>1</v>
      </c>
      <c r="C124" s="1">
        <v>0</v>
      </c>
      <c r="D124" s="1">
        <v>0</v>
      </c>
      <c r="E124" s="1">
        <v>2409</v>
      </c>
      <c r="F124" s="1">
        <v>0</v>
      </c>
      <c r="G124" s="1">
        <v>1</v>
      </c>
      <c r="H124" s="1">
        <v>1</v>
      </c>
    </row>
    <row r="125" spans="1:9">
      <c r="A125" s="1">
        <v>13257</v>
      </c>
      <c r="B125" s="1">
        <v>1</v>
      </c>
      <c r="C125" s="1">
        <v>1</v>
      </c>
      <c r="D125" s="1">
        <v>0</v>
      </c>
      <c r="E125" s="1">
        <v>0</v>
      </c>
      <c r="F125" s="1">
        <v>0</v>
      </c>
      <c r="G125" s="1">
        <v>0</v>
      </c>
      <c r="H125" s="1">
        <v>0</v>
      </c>
    </row>
    <row r="126" spans="1:9">
      <c r="A126" s="1">
        <v>13308</v>
      </c>
      <c r="B126" s="1">
        <v>1</v>
      </c>
      <c r="C126" s="1">
        <v>5</v>
      </c>
      <c r="D126" s="1">
        <v>45</v>
      </c>
      <c r="E126" s="1">
        <v>9</v>
      </c>
      <c r="F126" s="1">
        <v>1</v>
      </c>
      <c r="G126" s="1">
        <v>0</v>
      </c>
      <c r="H126" s="1">
        <v>0</v>
      </c>
    </row>
    <row r="127" spans="1:9">
      <c r="A127" s="1">
        <v>13377</v>
      </c>
      <c r="B127" s="1">
        <v>1</v>
      </c>
      <c r="C127" s="1">
        <v>130</v>
      </c>
      <c r="D127" s="1">
        <v>25</v>
      </c>
      <c r="E127" s="1">
        <v>1</v>
      </c>
      <c r="F127" s="1">
        <v>0</v>
      </c>
      <c r="G127" s="1">
        <v>0</v>
      </c>
      <c r="H127" s="1">
        <v>0</v>
      </c>
    </row>
    <row r="128" spans="1:9">
      <c r="A128" s="1">
        <v>13420</v>
      </c>
      <c r="B128" s="1">
        <v>1</v>
      </c>
      <c r="C128" s="1">
        <v>45</v>
      </c>
      <c r="D128" s="1">
        <v>0</v>
      </c>
      <c r="E128" s="1">
        <v>0</v>
      </c>
      <c r="F128" s="1">
        <v>0</v>
      </c>
      <c r="G128" s="1">
        <v>0</v>
      </c>
      <c r="H128" s="1">
        <v>0</v>
      </c>
    </row>
    <row r="129" spans="1:8">
      <c r="A129" s="1">
        <v>13481</v>
      </c>
      <c r="B129" s="1">
        <v>1</v>
      </c>
      <c r="C129" s="1">
        <v>6</v>
      </c>
      <c r="D129" s="1">
        <v>0</v>
      </c>
      <c r="E129" s="1">
        <v>0</v>
      </c>
      <c r="F129" s="1">
        <v>6</v>
      </c>
      <c r="G129" s="1">
        <v>0</v>
      </c>
      <c r="H129" s="1">
        <v>0</v>
      </c>
    </row>
    <row r="130" spans="1:8">
      <c r="A130" s="1">
        <v>13550</v>
      </c>
      <c r="B130" s="1">
        <v>1</v>
      </c>
      <c r="C130" s="1">
        <v>105</v>
      </c>
      <c r="D130" s="1">
        <v>0</v>
      </c>
      <c r="E130" s="1">
        <v>0</v>
      </c>
      <c r="F130" s="1">
        <v>1</v>
      </c>
      <c r="G130" s="1">
        <v>0</v>
      </c>
      <c r="H130" s="1">
        <v>0</v>
      </c>
    </row>
    <row r="131" spans="1:8">
      <c r="A131" s="1">
        <v>13609</v>
      </c>
      <c r="B131" s="1">
        <v>1</v>
      </c>
      <c r="C131" s="1">
        <v>120</v>
      </c>
      <c r="D131" s="1">
        <v>0</v>
      </c>
      <c r="E131" s="1">
        <v>0</v>
      </c>
      <c r="F131" s="1">
        <v>0</v>
      </c>
      <c r="G131" s="1">
        <v>0</v>
      </c>
      <c r="H131" s="1">
        <v>0</v>
      </c>
    </row>
    <row r="132" spans="1:8">
      <c r="A132" s="1">
        <v>13675</v>
      </c>
      <c r="B132" s="1">
        <v>1</v>
      </c>
      <c r="C132" s="1">
        <v>128</v>
      </c>
      <c r="D132" s="1">
        <v>0</v>
      </c>
      <c r="E132" s="1">
        <v>286</v>
      </c>
      <c r="F132" s="1">
        <v>1</v>
      </c>
      <c r="G132" s="1">
        <v>0</v>
      </c>
      <c r="H132" s="1">
        <v>0</v>
      </c>
    </row>
    <row r="133" spans="1:8">
      <c r="A133" s="1">
        <v>13738</v>
      </c>
      <c r="B133" s="1">
        <v>1</v>
      </c>
      <c r="C133" s="1">
        <v>140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</row>
    <row r="134" spans="1:8">
      <c r="A134" s="1">
        <v>13794</v>
      </c>
      <c r="B134" s="1">
        <v>1</v>
      </c>
      <c r="C134" s="1">
        <v>100</v>
      </c>
      <c r="D134" s="1">
        <v>35</v>
      </c>
      <c r="E134" s="1">
        <v>1</v>
      </c>
      <c r="F134" s="1">
        <v>0</v>
      </c>
      <c r="G134" s="1">
        <v>0</v>
      </c>
      <c r="H134" s="1">
        <v>0</v>
      </c>
    </row>
    <row r="135" spans="1:8">
      <c r="A135" s="1">
        <v>13869</v>
      </c>
      <c r="B135" s="1">
        <v>0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</row>
    <row r="136" spans="1:8">
      <c r="A136" s="1">
        <v>14006</v>
      </c>
      <c r="B136" s="1">
        <v>0</v>
      </c>
      <c r="C136" s="1">
        <v>0</v>
      </c>
      <c r="D136" s="1">
        <v>0</v>
      </c>
      <c r="E136" s="1">
        <v>0</v>
      </c>
      <c r="F136" s="1">
        <v>0</v>
      </c>
      <c r="G136" s="1">
        <v>0</v>
      </c>
      <c r="H136" s="1">
        <v>0</v>
      </c>
    </row>
    <row r="137" spans="1:8">
      <c r="A137" s="1">
        <v>14090</v>
      </c>
      <c r="B137" s="1">
        <v>1</v>
      </c>
      <c r="C137" s="1">
        <v>1</v>
      </c>
      <c r="D137" s="1">
        <v>26</v>
      </c>
      <c r="E137" s="1">
        <v>0</v>
      </c>
      <c r="F137" s="1">
        <v>0</v>
      </c>
      <c r="G137" s="1">
        <v>0</v>
      </c>
      <c r="H137" s="1">
        <v>0</v>
      </c>
    </row>
    <row r="138" spans="1:8" ht="23" customHeight="1">
      <c r="A138" s="1">
        <v>14155</v>
      </c>
      <c r="B138" s="1">
        <v>1</v>
      </c>
      <c r="C138" s="1">
        <v>65</v>
      </c>
      <c r="D138" s="1">
        <v>0</v>
      </c>
      <c r="E138" s="1">
        <v>0</v>
      </c>
      <c r="F138" s="1">
        <v>0</v>
      </c>
      <c r="G138" s="1">
        <v>0</v>
      </c>
      <c r="H138" s="1">
        <v>0</v>
      </c>
    </row>
    <row r="139" spans="1:8">
      <c r="A139" s="1">
        <v>14184</v>
      </c>
      <c r="B139" s="1">
        <v>1</v>
      </c>
      <c r="C139" s="1">
        <v>0</v>
      </c>
      <c r="D139" s="1">
        <v>40</v>
      </c>
      <c r="E139" s="1">
        <v>0</v>
      </c>
      <c r="F139" s="1">
        <v>0</v>
      </c>
      <c r="G139" s="1">
        <v>0</v>
      </c>
      <c r="H139" s="1">
        <v>0</v>
      </c>
    </row>
    <row r="140" spans="1:8">
      <c r="A140" s="1">
        <v>14220</v>
      </c>
      <c r="B140" s="1">
        <v>1</v>
      </c>
      <c r="C140" s="1">
        <v>20</v>
      </c>
      <c r="D140" s="1">
        <v>4</v>
      </c>
      <c r="E140" s="1">
        <v>0</v>
      </c>
      <c r="F140" s="1">
        <v>0</v>
      </c>
      <c r="G140" s="1">
        <v>0</v>
      </c>
      <c r="H140" s="1">
        <v>0</v>
      </c>
    </row>
    <row r="141" spans="1:8">
      <c r="A141" s="1">
        <v>14270</v>
      </c>
      <c r="B141" s="1">
        <v>1</v>
      </c>
      <c r="C141" s="1">
        <v>7</v>
      </c>
      <c r="D141" s="1">
        <v>0</v>
      </c>
      <c r="E141" s="1">
        <v>0</v>
      </c>
      <c r="F141" s="1">
        <v>0</v>
      </c>
      <c r="G141" s="1">
        <v>0</v>
      </c>
      <c r="H141" s="1">
        <v>0</v>
      </c>
    </row>
    <row r="142" spans="1:8">
      <c r="A142" s="1">
        <v>14328</v>
      </c>
      <c r="B142" s="1">
        <v>1</v>
      </c>
      <c r="C142" s="1">
        <v>3</v>
      </c>
      <c r="D142" s="1">
        <v>85</v>
      </c>
      <c r="E142" s="1">
        <v>0</v>
      </c>
      <c r="F142" s="1">
        <v>0</v>
      </c>
      <c r="G142" s="1">
        <v>0</v>
      </c>
      <c r="H142" s="1">
        <v>0</v>
      </c>
    </row>
    <row r="143" spans="1:8">
      <c r="A143" s="1">
        <v>14386</v>
      </c>
      <c r="B143" s="1">
        <v>1</v>
      </c>
      <c r="C143" s="1">
        <v>0</v>
      </c>
      <c r="D143" s="1">
        <v>0</v>
      </c>
      <c r="E143" s="1">
        <v>900</v>
      </c>
      <c r="F143" s="1">
        <v>0</v>
      </c>
      <c r="G143" s="1">
        <v>0</v>
      </c>
      <c r="H143" s="1">
        <v>0</v>
      </c>
    </row>
    <row r="144" spans="1:8">
      <c r="A144" s="1">
        <v>14440</v>
      </c>
      <c r="B144" s="1">
        <v>1</v>
      </c>
      <c r="C144" s="1">
        <v>15</v>
      </c>
      <c r="D144" s="1">
        <v>3</v>
      </c>
      <c r="E144" s="1">
        <v>3</v>
      </c>
      <c r="F144" s="1">
        <v>0</v>
      </c>
      <c r="G144" s="1">
        <v>0</v>
      </c>
      <c r="H144" s="1">
        <v>0</v>
      </c>
    </row>
    <row r="145" spans="1:9">
      <c r="A145" s="1">
        <v>14509</v>
      </c>
      <c r="B145" s="1">
        <v>1</v>
      </c>
      <c r="C145" s="1">
        <v>1</v>
      </c>
      <c r="D145" s="1">
        <v>0</v>
      </c>
      <c r="E145" s="1">
        <v>0</v>
      </c>
      <c r="F145" s="1">
        <v>0</v>
      </c>
      <c r="G145" s="1">
        <v>0</v>
      </c>
      <c r="H145" s="1">
        <v>0</v>
      </c>
    </row>
    <row r="146" spans="1:9">
      <c r="A146" s="1">
        <v>14645</v>
      </c>
      <c r="B146" s="1">
        <v>1</v>
      </c>
      <c r="C146" s="1">
        <v>20</v>
      </c>
      <c r="D146" s="1">
        <v>0</v>
      </c>
      <c r="E146" s="1">
        <v>0</v>
      </c>
      <c r="F146" s="1">
        <v>0</v>
      </c>
      <c r="G146" s="1">
        <v>0</v>
      </c>
      <c r="H146" s="1">
        <v>0</v>
      </c>
    </row>
    <row r="147" spans="1:9">
      <c r="A147" s="1">
        <v>14735</v>
      </c>
      <c r="B147" s="1">
        <v>0</v>
      </c>
      <c r="C147" s="1">
        <v>0</v>
      </c>
      <c r="D147" s="1">
        <v>0</v>
      </c>
      <c r="E147" s="1">
        <v>0</v>
      </c>
      <c r="F147" s="1">
        <v>0</v>
      </c>
      <c r="G147" s="1">
        <v>0</v>
      </c>
      <c r="H147" s="1">
        <v>0</v>
      </c>
    </row>
    <row r="148" spans="1:9">
      <c r="A148" s="1">
        <v>14789</v>
      </c>
      <c r="B148" s="1">
        <v>1</v>
      </c>
      <c r="C148" s="1">
        <v>1</v>
      </c>
      <c r="D148" s="1">
        <v>0</v>
      </c>
      <c r="E148" s="1">
        <v>0</v>
      </c>
      <c r="F148" s="1">
        <v>0</v>
      </c>
      <c r="G148" s="1">
        <v>0</v>
      </c>
      <c r="H148" s="1">
        <v>0</v>
      </c>
    </row>
    <row r="149" spans="1:9">
      <c r="A149" s="1">
        <v>14829</v>
      </c>
      <c r="B149" s="1">
        <v>1</v>
      </c>
      <c r="C149" s="1">
        <v>13</v>
      </c>
      <c r="D149" s="1">
        <v>20</v>
      </c>
      <c r="E149" s="1">
        <v>3</v>
      </c>
      <c r="F149" s="1">
        <v>0</v>
      </c>
      <c r="G149" s="1">
        <v>0</v>
      </c>
      <c r="H149" s="1">
        <v>0</v>
      </c>
    </row>
    <row r="150" spans="1:9">
      <c r="A150" s="1">
        <v>14869</v>
      </c>
      <c r="B150" s="1">
        <v>0</v>
      </c>
      <c r="C150" s="1">
        <v>0</v>
      </c>
      <c r="D150" s="1">
        <v>0</v>
      </c>
      <c r="E150" s="1">
        <v>0</v>
      </c>
      <c r="F150" s="1">
        <v>0</v>
      </c>
      <c r="G150" s="1">
        <v>0</v>
      </c>
      <c r="H150" s="1">
        <v>0</v>
      </c>
    </row>
    <row r="151" spans="1:9">
      <c r="A151" s="1">
        <v>14938</v>
      </c>
      <c r="B151" s="1">
        <v>1</v>
      </c>
      <c r="C151" s="1">
        <v>4</v>
      </c>
      <c r="D151" s="1">
        <v>0</v>
      </c>
      <c r="E151" s="1">
        <v>0</v>
      </c>
      <c r="F151" s="1">
        <v>0</v>
      </c>
      <c r="G151" s="1">
        <v>0</v>
      </c>
      <c r="H151" s="1">
        <v>0</v>
      </c>
    </row>
    <row r="152" spans="1:9">
      <c r="A152" s="1">
        <v>15076</v>
      </c>
      <c r="B152" s="1">
        <v>1</v>
      </c>
      <c r="C152" s="1">
        <v>0</v>
      </c>
      <c r="D152" s="1">
        <v>1</v>
      </c>
      <c r="E152" s="1">
        <v>0</v>
      </c>
      <c r="F152" s="1">
        <v>0</v>
      </c>
      <c r="G152" s="1">
        <v>0</v>
      </c>
      <c r="H152" s="1">
        <v>0</v>
      </c>
    </row>
    <row r="153" spans="1:9">
      <c r="A153" s="1">
        <v>15133</v>
      </c>
      <c r="B153" s="1">
        <v>1</v>
      </c>
      <c r="C153" s="1">
        <v>0</v>
      </c>
      <c r="D153" s="1">
        <v>6</v>
      </c>
      <c r="E153" s="1">
        <v>0</v>
      </c>
      <c r="F153" s="1">
        <v>0</v>
      </c>
      <c r="G153" s="1">
        <v>0</v>
      </c>
      <c r="H153" s="1">
        <v>0</v>
      </c>
    </row>
    <row r="154" spans="1:9" ht="19" customHeight="1">
      <c r="A154" s="1">
        <v>15191</v>
      </c>
      <c r="B154" s="1">
        <v>0</v>
      </c>
      <c r="C154" s="1">
        <v>0</v>
      </c>
      <c r="D154" s="1">
        <v>2</v>
      </c>
      <c r="E154" s="1">
        <v>0</v>
      </c>
      <c r="F154" s="1">
        <v>0</v>
      </c>
      <c r="G154" s="1">
        <v>0</v>
      </c>
      <c r="H154" s="1">
        <v>0</v>
      </c>
    </row>
    <row r="155" spans="1:9">
      <c r="A155" s="1">
        <v>15255</v>
      </c>
      <c r="B155" s="1">
        <v>1</v>
      </c>
      <c r="C155" s="1">
        <v>5</v>
      </c>
      <c r="D155" s="1">
        <v>20</v>
      </c>
      <c r="E155" s="1">
        <v>8</v>
      </c>
      <c r="F155" s="1">
        <v>1</v>
      </c>
      <c r="G155" s="1">
        <v>0</v>
      </c>
      <c r="H155" s="1">
        <v>0</v>
      </c>
    </row>
    <row r="156" spans="1:9">
      <c r="A156" s="1">
        <v>15350</v>
      </c>
      <c r="B156" s="1">
        <v>1</v>
      </c>
      <c r="C156" s="1">
        <v>2.5</v>
      </c>
      <c r="D156" s="1">
        <v>0</v>
      </c>
      <c r="E156" s="1">
        <v>0</v>
      </c>
      <c r="F156" s="1">
        <v>0</v>
      </c>
      <c r="G156" s="1">
        <v>0</v>
      </c>
      <c r="H156" s="1">
        <v>0</v>
      </c>
      <c r="I156" s="1" t="s">
        <v>18</v>
      </c>
    </row>
    <row r="157" spans="1:9">
      <c r="A157" s="1">
        <v>15461</v>
      </c>
      <c r="B157" s="1">
        <v>1</v>
      </c>
      <c r="C157" s="1">
        <v>3</v>
      </c>
      <c r="D157" s="1">
        <v>0</v>
      </c>
      <c r="E157" s="1">
        <v>0</v>
      </c>
      <c r="F157" s="1">
        <v>0</v>
      </c>
      <c r="G157" s="1">
        <v>0</v>
      </c>
      <c r="H157" s="1">
        <v>0</v>
      </c>
    </row>
    <row r="158" spans="1:9">
      <c r="A158" s="1">
        <v>15549</v>
      </c>
      <c r="B158" s="1">
        <v>1</v>
      </c>
      <c r="C158" s="1">
        <v>1</v>
      </c>
      <c r="D158" s="1">
        <v>0</v>
      </c>
      <c r="E158" s="1">
        <v>0</v>
      </c>
      <c r="F158" s="1">
        <v>0</v>
      </c>
      <c r="G158" s="1">
        <v>0</v>
      </c>
      <c r="H158" s="1">
        <v>0</v>
      </c>
      <c r="I158" s="1" t="s">
        <v>18</v>
      </c>
    </row>
    <row r="159" spans="1:9">
      <c r="A159" s="1">
        <v>15601</v>
      </c>
      <c r="B159" s="1">
        <v>1</v>
      </c>
      <c r="C159" s="1">
        <v>61</v>
      </c>
      <c r="D159" s="1">
        <v>0</v>
      </c>
      <c r="E159" s="1">
        <v>0</v>
      </c>
      <c r="F159" s="1">
        <v>0</v>
      </c>
      <c r="G159" s="1">
        <v>0</v>
      </c>
      <c r="H159" s="1">
        <v>0</v>
      </c>
      <c r="I159" s="1" t="s">
        <v>41</v>
      </c>
    </row>
    <row r="160" spans="1:9">
      <c r="A160" s="1">
        <v>15648</v>
      </c>
      <c r="B160" s="1">
        <v>1</v>
      </c>
      <c r="C160" s="1">
        <v>314</v>
      </c>
      <c r="D160" s="1">
        <v>8</v>
      </c>
      <c r="E160" s="1">
        <v>156</v>
      </c>
      <c r="F160" s="1">
        <v>2</v>
      </c>
      <c r="G160" s="1">
        <v>0</v>
      </c>
      <c r="H160" s="1">
        <v>0</v>
      </c>
    </row>
    <row r="161" spans="1:9">
      <c r="A161" s="1">
        <v>15836</v>
      </c>
      <c r="B161" s="1">
        <v>1</v>
      </c>
      <c r="C161" s="1">
        <v>5</v>
      </c>
      <c r="D161" s="1">
        <v>1</v>
      </c>
      <c r="E161" s="1">
        <v>0</v>
      </c>
      <c r="F161" s="1">
        <v>0</v>
      </c>
      <c r="G161" s="1">
        <v>0</v>
      </c>
      <c r="H161" s="1">
        <v>0</v>
      </c>
    </row>
    <row r="162" spans="1:9">
      <c r="A162" s="1">
        <v>15900</v>
      </c>
      <c r="B162" s="1">
        <v>1</v>
      </c>
      <c r="C162" s="1">
        <v>9</v>
      </c>
      <c r="D162" s="1">
        <v>27</v>
      </c>
      <c r="E162" s="1">
        <v>0</v>
      </c>
      <c r="F162" s="1">
        <v>0</v>
      </c>
      <c r="G162" s="1">
        <v>0</v>
      </c>
      <c r="H162" s="1">
        <v>0</v>
      </c>
    </row>
    <row r="163" spans="1:9">
      <c r="A163" s="1">
        <v>15953</v>
      </c>
      <c r="B163" s="1">
        <v>1</v>
      </c>
      <c r="C163" s="1">
        <v>12</v>
      </c>
      <c r="D163" s="1">
        <v>3</v>
      </c>
      <c r="E163" s="1">
        <v>0</v>
      </c>
      <c r="F163" s="1">
        <v>0</v>
      </c>
      <c r="G163" s="1">
        <v>0</v>
      </c>
      <c r="H163" s="1">
        <v>0</v>
      </c>
    </row>
    <row r="164" spans="1:9">
      <c r="A164" s="1">
        <v>16022</v>
      </c>
      <c r="B164" s="1">
        <v>1</v>
      </c>
      <c r="C164" s="1">
        <v>46</v>
      </c>
      <c r="D164" s="1">
        <v>0</v>
      </c>
      <c r="E164" s="1">
        <v>18</v>
      </c>
      <c r="F164" s="1">
        <v>2</v>
      </c>
      <c r="G164" s="1">
        <v>0</v>
      </c>
      <c r="H164" s="1">
        <v>0</v>
      </c>
    </row>
    <row r="165" spans="1:9">
      <c r="A165" s="1">
        <v>16102</v>
      </c>
      <c r="B165" s="1">
        <v>1</v>
      </c>
      <c r="C165" s="1">
        <v>0</v>
      </c>
      <c r="D165" s="1">
        <v>39</v>
      </c>
      <c r="E165" s="1">
        <v>0</v>
      </c>
      <c r="F165" s="1">
        <v>0</v>
      </c>
      <c r="G165" s="1">
        <v>0</v>
      </c>
      <c r="H165" s="1">
        <v>0</v>
      </c>
    </row>
    <row r="166" spans="1:9">
      <c r="A166" s="1">
        <v>16188</v>
      </c>
      <c r="B166" s="1">
        <v>1</v>
      </c>
      <c r="C166" s="1">
        <v>0</v>
      </c>
      <c r="D166" s="1">
        <v>1</v>
      </c>
      <c r="E166" s="1">
        <v>168</v>
      </c>
      <c r="F166" s="1">
        <v>0</v>
      </c>
      <c r="G166" s="1">
        <v>0</v>
      </c>
      <c r="H166" s="1">
        <v>0</v>
      </c>
    </row>
    <row r="167" spans="1:9">
      <c r="A167" s="1">
        <v>16328</v>
      </c>
      <c r="B167" s="1">
        <v>1</v>
      </c>
      <c r="C167" s="1">
        <v>34</v>
      </c>
      <c r="D167" s="1">
        <v>5</v>
      </c>
      <c r="E167" s="1">
        <v>8</v>
      </c>
      <c r="F167" s="1">
        <v>0</v>
      </c>
      <c r="G167" s="1">
        <v>0</v>
      </c>
      <c r="H167" s="1">
        <v>0</v>
      </c>
    </row>
    <row r="168" spans="1:9">
      <c r="A168" s="1">
        <v>16376</v>
      </c>
      <c r="B168" s="1">
        <v>1</v>
      </c>
      <c r="C168" s="1">
        <v>37</v>
      </c>
      <c r="D168" s="1">
        <v>2</v>
      </c>
      <c r="E168" s="1">
        <v>0</v>
      </c>
      <c r="F168" s="1">
        <v>0</v>
      </c>
      <c r="G168" s="1">
        <v>0</v>
      </c>
      <c r="H168" s="1">
        <v>0</v>
      </c>
    </row>
    <row r="169" spans="1:9">
      <c r="A169" s="1">
        <v>16426</v>
      </c>
      <c r="B169" s="1">
        <v>1</v>
      </c>
      <c r="C169" s="1">
        <v>29</v>
      </c>
      <c r="D169" s="1">
        <v>0</v>
      </c>
      <c r="E169" s="1">
        <v>0</v>
      </c>
      <c r="F169" s="1">
        <v>0</v>
      </c>
      <c r="G169" s="1">
        <v>0</v>
      </c>
      <c r="H169" s="1">
        <v>0</v>
      </c>
    </row>
    <row r="170" spans="1:9">
      <c r="A170" s="1">
        <v>16487</v>
      </c>
      <c r="B170" s="1">
        <v>1</v>
      </c>
      <c r="C170" s="1">
        <v>10</v>
      </c>
      <c r="D170" s="1">
        <v>2</v>
      </c>
      <c r="E170" s="1">
        <v>0</v>
      </c>
      <c r="F170" s="1">
        <v>0</v>
      </c>
      <c r="G170" s="1">
        <v>0</v>
      </c>
      <c r="H170" s="1">
        <v>0</v>
      </c>
    </row>
    <row r="171" spans="1:9">
      <c r="A171" s="1">
        <v>16740</v>
      </c>
      <c r="B171" s="1">
        <v>1</v>
      </c>
      <c r="C171" s="1">
        <v>6</v>
      </c>
      <c r="D171" s="1">
        <v>50</v>
      </c>
      <c r="E171" s="1">
        <v>40</v>
      </c>
      <c r="F171" s="1">
        <v>2</v>
      </c>
      <c r="G171" s="1">
        <v>0</v>
      </c>
      <c r="H171" s="1">
        <v>0</v>
      </c>
    </row>
    <row r="172" spans="1:9">
      <c r="A172" s="1">
        <v>16792</v>
      </c>
      <c r="B172" s="1">
        <v>1</v>
      </c>
      <c r="C172" s="1">
        <v>3</v>
      </c>
      <c r="D172" s="1">
        <v>3</v>
      </c>
      <c r="E172" s="1">
        <v>3</v>
      </c>
      <c r="F172" s="1">
        <v>0</v>
      </c>
      <c r="G172" s="1">
        <v>0</v>
      </c>
      <c r="H172" s="1">
        <v>0</v>
      </c>
    </row>
    <row r="173" spans="1:9">
      <c r="A173" s="1">
        <v>16969</v>
      </c>
      <c r="B173" s="1">
        <v>0</v>
      </c>
      <c r="C173" s="1">
        <v>0</v>
      </c>
      <c r="D173" s="1">
        <v>0</v>
      </c>
      <c r="E173" s="1">
        <v>0</v>
      </c>
      <c r="F173" s="1">
        <v>0</v>
      </c>
      <c r="G173" s="1">
        <v>0</v>
      </c>
      <c r="H173" s="1">
        <v>0</v>
      </c>
    </row>
    <row r="174" spans="1:9">
      <c r="A174" s="1">
        <v>17035</v>
      </c>
      <c r="B174" s="1">
        <v>1</v>
      </c>
      <c r="C174" s="1">
        <v>0.5</v>
      </c>
      <c r="D174" s="1">
        <v>10</v>
      </c>
      <c r="E174" s="1">
        <v>0</v>
      </c>
      <c r="F174" s="1">
        <v>0</v>
      </c>
      <c r="G174" s="1">
        <v>0</v>
      </c>
      <c r="H174" s="1">
        <v>0</v>
      </c>
    </row>
    <row r="175" spans="1:9">
      <c r="A175" s="1">
        <v>17092</v>
      </c>
      <c r="B175" s="1">
        <v>1</v>
      </c>
      <c r="C175" s="1">
        <v>2</v>
      </c>
      <c r="D175" s="1">
        <v>0</v>
      </c>
      <c r="E175" s="1">
        <v>0</v>
      </c>
      <c r="F175" s="1">
        <v>2</v>
      </c>
      <c r="G175" s="1">
        <v>0</v>
      </c>
      <c r="H175" s="1">
        <v>0</v>
      </c>
    </row>
    <row r="176" spans="1:9">
      <c r="A176" s="1">
        <v>17186</v>
      </c>
      <c r="B176" s="1">
        <v>1</v>
      </c>
      <c r="C176" s="1">
        <v>2</v>
      </c>
      <c r="D176" s="1">
        <v>0</v>
      </c>
      <c r="E176" s="1">
        <v>0</v>
      </c>
      <c r="F176" s="1">
        <v>0</v>
      </c>
      <c r="G176" s="1">
        <v>0</v>
      </c>
      <c r="H176" s="1">
        <v>0</v>
      </c>
      <c r="I176" s="1" t="s">
        <v>18</v>
      </c>
    </row>
    <row r="177" spans="1:9">
      <c r="A177" s="1">
        <v>17250</v>
      </c>
      <c r="B177" s="1">
        <v>0</v>
      </c>
      <c r="C177" s="1">
        <v>0</v>
      </c>
      <c r="D177" s="1">
        <v>0</v>
      </c>
      <c r="E177" s="1">
        <v>0</v>
      </c>
      <c r="F177" s="1">
        <v>0</v>
      </c>
      <c r="G177" s="1">
        <v>0</v>
      </c>
      <c r="H177" s="1">
        <v>0</v>
      </c>
      <c r="I177" s="1" t="s">
        <v>27</v>
      </c>
    </row>
    <row r="178" spans="1:9">
      <c r="A178" s="1">
        <v>17294</v>
      </c>
      <c r="B178" s="1">
        <v>1</v>
      </c>
      <c r="C178" s="1">
        <v>5</v>
      </c>
      <c r="D178" s="1">
        <v>7</v>
      </c>
      <c r="E178" s="1">
        <v>377</v>
      </c>
      <c r="F178" s="1">
        <v>0</v>
      </c>
      <c r="G178" s="1">
        <v>0</v>
      </c>
      <c r="H178" s="1">
        <v>0</v>
      </c>
      <c r="I178" s="1" t="s">
        <v>28</v>
      </c>
    </row>
    <row r="179" spans="1:9">
      <c r="A179" s="1">
        <v>17368</v>
      </c>
      <c r="B179" s="1">
        <v>1</v>
      </c>
      <c r="C179" s="1">
        <v>33</v>
      </c>
      <c r="D179" s="1">
        <v>0</v>
      </c>
      <c r="E179" s="1">
        <v>0</v>
      </c>
      <c r="F179" s="1">
        <v>0</v>
      </c>
      <c r="G179" s="1">
        <v>0</v>
      </c>
      <c r="H179" s="1">
        <v>0</v>
      </c>
      <c r="I179" s="1" t="s">
        <v>18</v>
      </c>
    </row>
    <row r="180" spans="1:9">
      <c r="A180" s="1">
        <v>17414</v>
      </c>
      <c r="B180" s="1">
        <v>1</v>
      </c>
      <c r="C180" s="1">
        <v>2.5</v>
      </c>
      <c r="D180" s="1">
        <v>0</v>
      </c>
      <c r="E180" s="1">
        <v>0</v>
      </c>
      <c r="F180" s="1">
        <v>0</v>
      </c>
      <c r="G180" s="1">
        <v>0</v>
      </c>
      <c r="H180" s="1">
        <v>0</v>
      </c>
      <c r="I180" s="1" t="s">
        <v>18</v>
      </c>
    </row>
    <row r="181" spans="1:9">
      <c r="A181" s="1">
        <v>17484</v>
      </c>
      <c r="B181" s="1">
        <v>0</v>
      </c>
      <c r="C181" s="1">
        <v>0</v>
      </c>
      <c r="D181" s="1">
        <v>0</v>
      </c>
      <c r="E181" s="1">
        <v>0</v>
      </c>
      <c r="F181" s="1">
        <v>0</v>
      </c>
      <c r="G181" s="1">
        <v>0</v>
      </c>
      <c r="H181" s="1">
        <v>0</v>
      </c>
      <c r="I181" s="1" t="s">
        <v>24</v>
      </c>
    </row>
    <row r="182" spans="1:9">
      <c r="A182" s="1">
        <v>17530</v>
      </c>
      <c r="B182" s="1">
        <v>1</v>
      </c>
      <c r="C182" s="1">
        <v>8.5</v>
      </c>
      <c r="D182" s="1">
        <v>5.5</v>
      </c>
      <c r="E182" s="1">
        <v>0</v>
      </c>
      <c r="F182" s="1">
        <v>0</v>
      </c>
      <c r="G182" s="1">
        <v>0</v>
      </c>
      <c r="H182" s="1">
        <v>0</v>
      </c>
      <c r="I182" s="1" t="s">
        <v>18</v>
      </c>
    </row>
    <row r="183" spans="1:9">
      <c r="A183" s="1">
        <v>17576</v>
      </c>
      <c r="B183" s="1">
        <v>1</v>
      </c>
      <c r="C183" s="1">
        <v>0.75</v>
      </c>
      <c r="D183" s="1">
        <v>9.5</v>
      </c>
      <c r="E183" s="1">
        <v>0</v>
      </c>
      <c r="F183" s="1">
        <v>0</v>
      </c>
      <c r="G183" s="1">
        <v>0</v>
      </c>
      <c r="H183" s="1">
        <v>0</v>
      </c>
    </row>
    <row r="184" spans="1:9">
      <c r="A184" s="1">
        <v>17584</v>
      </c>
      <c r="B184" s="1">
        <v>1</v>
      </c>
      <c r="C184" s="1">
        <v>6</v>
      </c>
      <c r="D184" s="1">
        <v>0</v>
      </c>
      <c r="E184" s="1">
        <v>0</v>
      </c>
      <c r="F184" s="1">
        <v>0</v>
      </c>
      <c r="G184" s="1">
        <v>0</v>
      </c>
      <c r="H184" s="1">
        <v>0</v>
      </c>
      <c r="I184" s="1" t="s">
        <v>18</v>
      </c>
    </row>
    <row r="185" spans="1:9">
      <c r="A185" s="1">
        <v>17619</v>
      </c>
      <c r="B185" s="1">
        <v>1</v>
      </c>
      <c r="C185" s="1">
        <v>3</v>
      </c>
      <c r="D185" s="1">
        <v>33</v>
      </c>
      <c r="E185" s="1">
        <v>31</v>
      </c>
      <c r="F185" s="1">
        <v>0.5</v>
      </c>
      <c r="G185" s="1">
        <v>0</v>
      </c>
      <c r="H185" s="1">
        <v>0</v>
      </c>
    </row>
    <row r="186" spans="1:9">
      <c r="A186" s="1">
        <v>17640</v>
      </c>
      <c r="B186" s="1">
        <v>0</v>
      </c>
      <c r="C186" s="1">
        <v>0</v>
      </c>
      <c r="D186" s="1">
        <v>0</v>
      </c>
      <c r="E186" s="1">
        <v>0</v>
      </c>
      <c r="F186" s="1">
        <v>0</v>
      </c>
      <c r="G186" s="1">
        <v>0</v>
      </c>
      <c r="H186" s="1">
        <v>0</v>
      </c>
      <c r="I186" s="1" t="s">
        <v>27</v>
      </c>
    </row>
    <row r="187" spans="1:9">
      <c r="A187" s="1">
        <v>18171</v>
      </c>
      <c r="B187" s="1">
        <v>1</v>
      </c>
      <c r="C187" s="1">
        <v>31</v>
      </c>
      <c r="D187" s="1">
        <v>0</v>
      </c>
      <c r="E187" s="1">
        <v>0</v>
      </c>
      <c r="F187" s="1">
        <v>0</v>
      </c>
      <c r="G187" s="1">
        <v>0</v>
      </c>
      <c r="H187" s="1">
        <v>0</v>
      </c>
    </row>
    <row r="188" spans="1:9">
      <c r="A188" s="1">
        <v>18246</v>
      </c>
      <c r="B188" s="1">
        <v>1</v>
      </c>
      <c r="C188" s="1">
        <v>12</v>
      </c>
      <c r="D188" s="1">
        <v>6</v>
      </c>
      <c r="E188" s="1">
        <v>0</v>
      </c>
      <c r="F188" s="1">
        <v>0</v>
      </c>
      <c r="G188" s="1">
        <v>0</v>
      </c>
      <c r="H188" s="1">
        <v>0</v>
      </c>
    </row>
    <row r="189" spans="1:9">
      <c r="A189" s="1">
        <v>18356</v>
      </c>
      <c r="B189" s="1">
        <v>1</v>
      </c>
      <c r="C189" s="1">
        <v>8</v>
      </c>
      <c r="D189" s="1">
        <v>0</v>
      </c>
      <c r="E189" s="1">
        <v>0</v>
      </c>
      <c r="F189" s="1">
        <v>0</v>
      </c>
      <c r="G189" s="1">
        <v>0</v>
      </c>
      <c r="H189" s="1">
        <v>0</v>
      </c>
    </row>
    <row r="190" spans="1:9">
      <c r="A190" s="1">
        <v>18406</v>
      </c>
      <c r="B190" s="1">
        <v>1</v>
      </c>
      <c r="C190" s="1">
        <v>28</v>
      </c>
      <c r="D190" s="1">
        <v>23</v>
      </c>
      <c r="E190" s="1">
        <v>0</v>
      </c>
      <c r="F190" s="1">
        <v>0</v>
      </c>
      <c r="G190" s="1">
        <v>0</v>
      </c>
      <c r="H190" s="1">
        <v>0</v>
      </c>
    </row>
    <row r="191" spans="1:9">
      <c r="A191" s="1">
        <v>18542</v>
      </c>
      <c r="B191" s="1">
        <v>1</v>
      </c>
      <c r="C191" s="1">
        <v>18</v>
      </c>
      <c r="D191" s="1">
        <v>0</v>
      </c>
      <c r="E191" s="1">
        <v>0</v>
      </c>
      <c r="F191" s="1">
        <v>2</v>
      </c>
      <c r="G191" s="1">
        <v>0</v>
      </c>
      <c r="H191" s="1">
        <v>0</v>
      </c>
    </row>
    <row r="192" spans="1:9">
      <c r="A192" s="1">
        <v>18604</v>
      </c>
      <c r="B192" s="1">
        <v>1</v>
      </c>
      <c r="C192" s="1">
        <v>180</v>
      </c>
      <c r="D192" s="1">
        <v>51</v>
      </c>
      <c r="E192" s="1">
        <v>0</v>
      </c>
      <c r="F192" s="1">
        <v>1</v>
      </c>
      <c r="G192" s="1">
        <v>0</v>
      </c>
      <c r="H192" s="1">
        <v>0</v>
      </c>
    </row>
    <row r="193" spans="1:8">
      <c r="A193" s="1">
        <v>18683</v>
      </c>
      <c r="B193" s="1">
        <v>1</v>
      </c>
      <c r="C193" s="1">
        <v>12</v>
      </c>
      <c r="D193" s="1">
        <v>39</v>
      </c>
      <c r="E193" s="1">
        <v>14</v>
      </c>
      <c r="F193" s="1">
        <v>0</v>
      </c>
      <c r="G193" s="1">
        <v>0</v>
      </c>
      <c r="H193" s="1">
        <v>0</v>
      </c>
    </row>
    <row r="194" spans="1:8">
      <c r="A194" s="1">
        <v>18755</v>
      </c>
      <c r="B194" s="1">
        <v>1</v>
      </c>
      <c r="C194" s="1">
        <v>6</v>
      </c>
      <c r="D194" s="1">
        <v>7</v>
      </c>
      <c r="E194" s="1">
        <v>1</v>
      </c>
      <c r="F194" s="1">
        <v>1</v>
      </c>
      <c r="G194" s="1">
        <v>0</v>
      </c>
      <c r="H194" s="1">
        <v>0</v>
      </c>
    </row>
    <row r="195" spans="1:8">
      <c r="A195" s="1">
        <v>18830</v>
      </c>
      <c r="B195" s="1">
        <v>1</v>
      </c>
      <c r="C195" s="1">
        <v>14.5</v>
      </c>
      <c r="D195" s="1">
        <v>3</v>
      </c>
      <c r="E195" s="1">
        <v>2</v>
      </c>
      <c r="F195" s="1">
        <v>0</v>
      </c>
      <c r="G195" s="1">
        <v>0</v>
      </c>
      <c r="H195" s="1">
        <v>0</v>
      </c>
    </row>
    <row r="196" spans="1:8">
      <c r="A196" s="1">
        <v>18927</v>
      </c>
      <c r="B196" s="1">
        <v>1</v>
      </c>
      <c r="C196" s="1">
        <v>12.5</v>
      </c>
      <c r="D196" s="1">
        <v>12</v>
      </c>
      <c r="E196" s="1">
        <v>1.5</v>
      </c>
      <c r="F196" s="1">
        <v>0</v>
      </c>
      <c r="G196" s="1">
        <v>0</v>
      </c>
      <c r="H196" s="1">
        <v>0</v>
      </c>
    </row>
    <row r="197" spans="1:8">
      <c r="A197" s="1">
        <v>19149</v>
      </c>
      <c r="B197" s="1">
        <v>1</v>
      </c>
      <c r="C197" s="1">
        <v>30</v>
      </c>
      <c r="D197" s="1">
        <v>0</v>
      </c>
      <c r="E197" s="1">
        <v>12</v>
      </c>
      <c r="F197" s="1">
        <v>0</v>
      </c>
      <c r="G197" s="1">
        <v>0</v>
      </c>
      <c r="H197" s="1">
        <v>0</v>
      </c>
    </row>
    <row r="198" spans="1:8">
      <c r="A198" s="1">
        <v>19450</v>
      </c>
      <c r="B198" s="1">
        <v>1</v>
      </c>
      <c r="C198" s="1">
        <v>40</v>
      </c>
      <c r="D198" s="1">
        <v>10.5</v>
      </c>
      <c r="E198" s="1">
        <v>0</v>
      </c>
      <c r="F198" s="1">
        <v>0</v>
      </c>
      <c r="G198" s="1">
        <v>0</v>
      </c>
      <c r="H198" s="1">
        <v>0</v>
      </c>
    </row>
    <row r="199" spans="1:8">
      <c r="A199" s="1">
        <v>19637</v>
      </c>
      <c r="B199" s="1">
        <v>0</v>
      </c>
      <c r="C199" s="1">
        <v>10</v>
      </c>
      <c r="D199" s="1">
        <v>0</v>
      </c>
      <c r="E199" s="1">
        <v>0</v>
      </c>
      <c r="F199" s="1">
        <v>0</v>
      </c>
      <c r="G199" s="1">
        <v>0</v>
      </c>
      <c r="H199" s="1">
        <v>0</v>
      </c>
    </row>
    <row r="200" spans="1:8">
      <c r="A200" s="1">
        <v>19983</v>
      </c>
      <c r="B200" s="1">
        <v>1</v>
      </c>
      <c r="C200" s="1">
        <v>5</v>
      </c>
      <c r="D200" s="1">
        <v>17</v>
      </c>
      <c r="E200" s="1">
        <v>2.5</v>
      </c>
      <c r="F200" s="1">
        <v>2</v>
      </c>
      <c r="G200" s="1">
        <v>0</v>
      </c>
      <c r="H200" s="1">
        <v>0</v>
      </c>
    </row>
    <row r="201" spans="1:8">
      <c r="A201" s="1">
        <v>23688</v>
      </c>
      <c r="B201" s="1">
        <v>0</v>
      </c>
      <c r="C201" s="1">
        <v>0</v>
      </c>
      <c r="D201" s="1">
        <v>0</v>
      </c>
      <c r="E201" s="1">
        <v>0</v>
      </c>
      <c r="F201" s="1">
        <v>0</v>
      </c>
      <c r="G201" s="1">
        <v>0</v>
      </c>
      <c r="H201" s="1">
        <v>0</v>
      </c>
    </row>
    <row r="202" spans="1:8" s="2" customFormat="1">
      <c r="A202" s="20" t="s">
        <v>60</v>
      </c>
      <c r="B202" s="20">
        <f>SUM(B2:B201)</f>
        <v>180</v>
      </c>
      <c r="C202" s="20">
        <f>SUM(C74:C201)</f>
        <v>2968.75</v>
      </c>
      <c r="D202" s="20">
        <f>SUM(D98:D201)</f>
        <v>1170.5</v>
      </c>
      <c r="E202" s="20">
        <f>SUM(E89:E201)</f>
        <v>5265.75</v>
      </c>
      <c r="F202" s="20">
        <f>SUM(F2:F201)</f>
        <v>133</v>
      </c>
      <c r="G202" s="20">
        <f>SUM(G2:G201)</f>
        <v>9</v>
      </c>
      <c r="H202" s="20">
        <f>SUM(H2:H201)</f>
        <v>7</v>
      </c>
    </row>
    <row r="203" spans="1:8" s="2" customFormat="1" ht="48">
      <c r="A203" s="20" t="s">
        <v>61</v>
      </c>
      <c r="B203" s="20"/>
      <c r="C203" s="20">
        <f>C202/B202</f>
        <v>16.493055555555557</v>
      </c>
      <c r="D203" s="20">
        <f>D202/B202</f>
        <v>6.5027777777777782</v>
      </c>
      <c r="E203" s="20">
        <f>E202/B202</f>
        <v>29.254166666666666</v>
      </c>
      <c r="F203" s="20">
        <f>F202/B202</f>
        <v>0.73888888888888893</v>
      </c>
      <c r="G203" s="20">
        <f>G202/B202</f>
        <v>0.05</v>
      </c>
      <c r="H203" s="20">
        <f>H202/B202</f>
        <v>3.888888888888889E-2</v>
      </c>
    </row>
  </sheetData>
  <sortState ref="A2:I201">
    <sortCondition ref="A2"/>
  </sortState>
  <pageMargins left="0.7" right="0.7" top="0.75" bottom="0.75" header="0.3" footer="0.3"/>
  <pageSetup paperSize="9" orientation="portrait" horizontalDpi="0" verticalDpi="0"/>
  <drawing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93DAE2-FFFC-744B-A659-BD1E58018958}">
  <dimension ref="A1:N33"/>
  <sheetViews>
    <sheetView zoomScale="75" workbookViewId="0">
      <selection activeCell="F26" sqref="F26"/>
    </sheetView>
  </sheetViews>
  <sheetFormatPr baseColWidth="10" defaultRowHeight="16"/>
  <cols>
    <col min="1" max="1" width="19" customWidth="1"/>
    <col min="5" max="5" width="31.6640625" customWidth="1"/>
    <col min="9" max="9" width="23.33203125" customWidth="1"/>
    <col min="13" max="13" width="19.83203125" customWidth="1"/>
  </cols>
  <sheetData>
    <row r="1" spans="1:14" ht="48">
      <c r="A1" s="18" t="s">
        <v>53</v>
      </c>
      <c r="B1" s="21"/>
      <c r="C1" s="21"/>
      <c r="D1" s="21"/>
      <c r="E1" s="18" t="s">
        <v>2</v>
      </c>
      <c r="F1" s="21"/>
      <c r="G1" s="21"/>
      <c r="H1" s="21"/>
      <c r="I1" s="2" t="s">
        <v>58</v>
      </c>
      <c r="J1" s="21"/>
      <c r="M1" s="2" t="s">
        <v>62</v>
      </c>
    </row>
    <row r="2" spans="1:14">
      <c r="A2" s="21"/>
      <c r="B2" s="21"/>
      <c r="C2" s="21"/>
      <c r="D2" s="21"/>
      <c r="E2" s="21"/>
      <c r="F2" s="21"/>
      <c r="G2" s="21"/>
      <c r="H2" s="21"/>
      <c r="I2" s="21"/>
      <c r="J2" s="21"/>
    </row>
    <row r="3" spans="1:14">
      <c r="A3" s="21"/>
      <c r="B3" s="21"/>
      <c r="C3" s="21"/>
      <c r="D3" s="21"/>
      <c r="E3" s="21"/>
      <c r="F3" s="21"/>
      <c r="G3" s="21"/>
      <c r="H3" s="21"/>
      <c r="I3" s="21"/>
      <c r="J3" s="21"/>
    </row>
    <row r="4" spans="1:14">
      <c r="A4" s="22"/>
      <c r="B4" s="23"/>
      <c r="C4" s="21"/>
      <c r="D4" s="21"/>
      <c r="E4" s="21"/>
      <c r="F4" s="21"/>
      <c r="G4" s="21"/>
      <c r="H4" s="21"/>
      <c r="I4" s="21"/>
      <c r="J4" s="21"/>
      <c r="M4" s="4"/>
      <c r="N4" s="5"/>
    </row>
    <row r="5" spans="1:14">
      <c r="A5" s="24" t="s">
        <v>43</v>
      </c>
      <c r="B5" s="25">
        <v>0.9</v>
      </c>
      <c r="C5" s="21"/>
      <c r="D5" s="21"/>
      <c r="E5" s="24" t="s">
        <v>43</v>
      </c>
      <c r="F5" s="25">
        <v>0.9</v>
      </c>
      <c r="G5" s="21"/>
      <c r="H5" s="21"/>
      <c r="I5" s="24" t="s">
        <v>43</v>
      </c>
      <c r="J5" s="25">
        <v>0.9</v>
      </c>
      <c r="M5" s="6" t="s">
        <v>43</v>
      </c>
      <c r="N5" s="7">
        <v>0.9</v>
      </c>
    </row>
    <row r="6" spans="1:14">
      <c r="A6" s="22"/>
      <c r="B6" s="26"/>
      <c r="C6" s="21"/>
      <c r="D6" s="21"/>
      <c r="E6" s="22"/>
      <c r="F6" s="26"/>
      <c r="G6" s="21"/>
      <c r="H6" s="21"/>
      <c r="I6" s="22"/>
      <c r="J6" s="26"/>
      <c r="M6" s="4"/>
      <c r="N6" s="8"/>
    </row>
    <row r="7" spans="1:14">
      <c r="A7" s="27" t="s">
        <v>44</v>
      </c>
      <c r="B7" s="28"/>
      <c r="C7" s="21"/>
      <c r="D7" s="21"/>
      <c r="E7" s="27" t="s">
        <v>44</v>
      </c>
      <c r="F7" s="28"/>
      <c r="G7" s="21"/>
      <c r="H7" s="21"/>
      <c r="I7" s="27" t="s">
        <v>56</v>
      </c>
      <c r="J7" s="28"/>
      <c r="M7" s="9" t="s">
        <v>44</v>
      </c>
      <c r="N7" s="10"/>
    </row>
    <row r="8" spans="1:14">
      <c r="A8" s="29" t="s">
        <v>45</v>
      </c>
      <c r="B8" s="30">
        <v>200</v>
      </c>
      <c r="C8" s="21"/>
      <c r="D8" s="21"/>
      <c r="E8" s="29" t="s">
        <v>45</v>
      </c>
      <c r="F8" s="30">
        <v>200</v>
      </c>
      <c r="G8" s="21"/>
      <c r="H8" s="21"/>
      <c r="I8" s="29" t="s">
        <v>45</v>
      </c>
      <c r="J8" s="30">
        <v>200</v>
      </c>
      <c r="M8" s="11" t="s">
        <v>45</v>
      </c>
      <c r="N8" s="12">
        <v>200</v>
      </c>
    </row>
    <row r="9" spans="1:14">
      <c r="A9" s="31" t="s">
        <v>46</v>
      </c>
      <c r="B9" s="32">
        <v>18.975125628140706</v>
      </c>
      <c r="C9" s="21"/>
      <c r="D9" s="21"/>
      <c r="E9" s="31" t="s">
        <v>46</v>
      </c>
      <c r="F9" s="32">
        <v>42.545454545454547</v>
      </c>
      <c r="G9" s="21"/>
      <c r="H9" s="21"/>
      <c r="I9" s="31" t="s">
        <v>57</v>
      </c>
      <c r="J9" s="32">
        <v>4.4999999999999998E-2</v>
      </c>
      <c r="M9" s="13" t="s">
        <v>46</v>
      </c>
      <c r="N9" s="14">
        <v>0.66500000000000004</v>
      </c>
    </row>
    <row r="10" spans="1:14">
      <c r="A10" s="31" t="s">
        <v>47</v>
      </c>
      <c r="B10" s="32">
        <v>36.214263427763527</v>
      </c>
      <c r="C10" s="21"/>
      <c r="D10" s="21"/>
      <c r="E10" s="31" t="s">
        <v>47</v>
      </c>
      <c r="F10" s="32">
        <v>201.27038114042421</v>
      </c>
      <c r="G10" s="21"/>
      <c r="H10" s="21"/>
      <c r="I10" s="31" t="s">
        <v>47</v>
      </c>
      <c r="J10" s="32">
        <v>0.2073041244162788</v>
      </c>
      <c r="M10" s="13" t="s">
        <v>47</v>
      </c>
      <c r="N10" s="14">
        <v>1.4802807692390301</v>
      </c>
    </row>
    <row r="11" spans="1:14">
      <c r="A11" s="31" t="s">
        <v>48</v>
      </c>
      <c r="B11" s="32">
        <v>2.5607351245447574</v>
      </c>
      <c r="C11" s="21"/>
      <c r="D11" s="21"/>
      <c r="E11" s="31" t="s">
        <v>48</v>
      </c>
      <c r="F11" s="32">
        <v>14.231965135639495</v>
      </c>
      <c r="G11" s="21"/>
      <c r="H11" s="21"/>
      <c r="I11" s="31" t="s">
        <v>48</v>
      </c>
      <c r="J11" s="32">
        <v>1.4658615214269047E-2</v>
      </c>
      <c r="M11" s="13" t="s">
        <v>48</v>
      </c>
      <c r="N11" s="14">
        <v>0.1046716569988957</v>
      </c>
    </row>
    <row r="12" spans="1:14">
      <c r="A12" s="31" t="s">
        <v>52</v>
      </c>
      <c r="B12" s="32">
        <v>1.6448536269514726</v>
      </c>
      <c r="C12" s="21"/>
      <c r="D12" s="21"/>
      <c r="E12" s="31" t="s">
        <v>52</v>
      </c>
      <c r="F12" s="32">
        <v>1.6448536269514726</v>
      </c>
      <c r="G12" s="21"/>
      <c r="H12" s="21"/>
      <c r="I12" s="31" t="s">
        <v>52</v>
      </c>
      <c r="J12" s="32">
        <v>1.6448536269514726</v>
      </c>
      <c r="M12" s="13" t="s">
        <v>52</v>
      </c>
      <c r="N12" s="14">
        <v>1.6448536269514726</v>
      </c>
    </row>
    <row r="13" spans="1:14">
      <c r="A13" s="31" t="s">
        <v>49</v>
      </c>
      <c r="B13" s="32">
        <v>4.2120344572694748</v>
      </c>
      <c r="C13" s="21"/>
      <c r="D13" s="21"/>
      <c r="E13" s="31" t="s">
        <v>49</v>
      </c>
      <c r="F13" s="32">
        <v>23.409499472003532</v>
      </c>
      <c r="G13" s="21"/>
      <c r="H13" s="21"/>
      <c r="I13" s="31" t="s">
        <v>49</v>
      </c>
      <c r="J13" s="32">
        <v>2.4111276401276478E-2</v>
      </c>
      <c r="M13" s="13" t="s">
        <v>49</v>
      </c>
      <c r="N13" s="14">
        <v>0.17216955465365411</v>
      </c>
    </row>
    <row r="14" spans="1:14">
      <c r="A14" s="31" t="s">
        <v>50</v>
      </c>
      <c r="B14" s="32">
        <v>14.763091170871231</v>
      </c>
      <c r="C14" s="21"/>
      <c r="D14" s="21"/>
      <c r="E14" s="31" t="s">
        <v>50</v>
      </c>
      <c r="F14" s="32">
        <v>19.135955073451015</v>
      </c>
      <c r="G14" s="21"/>
      <c r="H14" s="21"/>
      <c r="I14" s="31" t="s">
        <v>50</v>
      </c>
      <c r="J14" s="32">
        <v>2.088872359872352E-2</v>
      </c>
      <c r="M14" s="13" t="s">
        <v>50</v>
      </c>
      <c r="N14" s="14">
        <v>0.4928304453463459</v>
      </c>
    </row>
    <row r="15" spans="1:14">
      <c r="A15" s="33" t="s">
        <v>51</v>
      </c>
      <c r="B15" s="34">
        <v>23.187160085410181</v>
      </c>
      <c r="C15" s="21"/>
      <c r="D15" s="21"/>
      <c r="E15" s="33" t="s">
        <v>51</v>
      </c>
      <c r="F15" s="34">
        <v>65.954954017458078</v>
      </c>
      <c r="G15" s="21"/>
      <c r="H15" s="21"/>
      <c r="I15" s="33" t="s">
        <v>51</v>
      </c>
      <c r="J15" s="34">
        <v>6.9111276401276484E-2</v>
      </c>
      <c r="M15" s="15" t="s">
        <v>51</v>
      </c>
      <c r="N15" s="16">
        <v>0.83716955465365417</v>
      </c>
    </row>
    <row r="16" spans="1:14">
      <c r="A16" s="21"/>
      <c r="B16" s="21"/>
      <c r="C16" s="21"/>
      <c r="D16" s="21"/>
      <c r="E16" s="21"/>
      <c r="F16" s="21"/>
      <c r="G16" s="21"/>
      <c r="H16" s="21"/>
      <c r="I16" s="21"/>
      <c r="J16" s="21"/>
    </row>
    <row r="17" spans="1:10">
      <c r="A17" s="21"/>
      <c r="B17" s="21"/>
      <c r="C17" s="21"/>
      <c r="D17" s="21"/>
      <c r="E17" s="21"/>
      <c r="F17" s="21"/>
      <c r="G17" s="21"/>
      <c r="H17" s="21"/>
      <c r="I17" s="21"/>
      <c r="J17" s="21"/>
    </row>
    <row r="18" spans="1:10" ht="32">
      <c r="A18" s="35" t="s">
        <v>54</v>
      </c>
      <c r="B18" s="21"/>
      <c r="C18" s="21"/>
      <c r="D18" s="21"/>
      <c r="E18" s="35" t="s">
        <v>55</v>
      </c>
      <c r="F18" s="21"/>
      <c r="G18" s="21"/>
      <c r="H18" s="21"/>
      <c r="I18" s="19" t="s">
        <v>59</v>
      </c>
      <c r="J18" s="21"/>
    </row>
    <row r="19" spans="1:10">
      <c r="A19" s="21"/>
      <c r="B19" s="21"/>
      <c r="C19" s="21"/>
      <c r="D19" s="21"/>
      <c r="E19" s="21"/>
      <c r="F19" s="21"/>
      <c r="G19" s="21"/>
      <c r="H19" s="21"/>
      <c r="I19" s="21"/>
      <c r="J19" s="21"/>
    </row>
    <row r="20" spans="1:10">
      <c r="A20" s="21"/>
      <c r="B20" s="21"/>
      <c r="C20" s="21"/>
      <c r="D20" s="21"/>
      <c r="E20" s="21"/>
      <c r="F20" s="21"/>
      <c r="G20" s="21"/>
      <c r="H20" s="21"/>
      <c r="I20" s="21"/>
      <c r="J20" s="21"/>
    </row>
    <row r="21" spans="1:10">
      <c r="A21" s="22"/>
      <c r="B21" s="23"/>
      <c r="C21" s="21"/>
      <c r="D21" s="21"/>
      <c r="E21" s="21"/>
      <c r="F21" s="21"/>
      <c r="G21" s="21"/>
      <c r="H21" s="21"/>
      <c r="I21" s="22"/>
      <c r="J21" s="23"/>
    </row>
    <row r="22" spans="1:10">
      <c r="A22" s="24" t="s">
        <v>43</v>
      </c>
      <c r="B22" s="25">
        <v>0.9</v>
      </c>
      <c r="C22" s="21"/>
      <c r="D22" s="21"/>
      <c r="E22" s="24" t="s">
        <v>43</v>
      </c>
      <c r="F22" s="25">
        <v>0.9</v>
      </c>
      <c r="G22" s="21"/>
      <c r="H22" s="21"/>
      <c r="I22" s="24" t="s">
        <v>43</v>
      </c>
      <c r="J22" s="25">
        <v>0.9</v>
      </c>
    </row>
    <row r="23" spans="1:10">
      <c r="A23" s="22"/>
      <c r="B23" s="26"/>
      <c r="C23" s="21"/>
      <c r="D23" s="21"/>
      <c r="E23" s="22"/>
      <c r="F23" s="26"/>
      <c r="G23" s="21"/>
      <c r="H23" s="21"/>
      <c r="I23" s="22"/>
      <c r="J23" s="26"/>
    </row>
    <row r="24" spans="1:10">
      <c r="A24" s="27" t="s">
        <v>44</v>
      </c>
      <c r="B24" s="28"/>
      <c r="C24" s="21"/>
      <c r="D24" s="21"/>
      <c r="E24" s="27" t="s">
        <v>56</v>
      </c>
      <c r="F24" s="28"/>
      <c r="G24" s="21"/>
      <c r="H24" s="21"/>
      <c r="I24" s="27" t="s">
        <v>56</v>
      </c>
      <c r="J24" s="28"/>
    </row>
    <row r="25" spans="1:10">
      <c r="A25" s="29" t="s">
        <v>45</v>
      </c>
      <c r="B25" s="30">
        <v>200</v>
      </c>
      <c r="C25" s="21"/>
      <c r="D25" s="21"/>
      <c r="E25" s="29" t="s">
        <v>45</v>
      </c>
      <c r="F25" s="30">
        <v>200</v>
      </c>
      <c r="G25" s="21"/>
      <c r="H25" s="21"/>
      <c r="I25" s="29" t="s">
        <v>45</v>
      </c>
      <c r="J25" s="30">
        <v>200</v>
      </c>
    </row>
    <row r="26" spans="1:10">
      <c r="A26" s="31" t="s">
        <v>46</v>
      </c>
      <c r="B26" s="32">
        <v>10.379396984924623</v>
      </c>
      <c r="C26" s="21"/>
      <c r="D26" s="21"/>
      <c r="E26" s="31" t="s">
        <v>57</v>
      </c>
      <c r="F26" s="32">
        <v>0.9</v>
      </c>
      <c r="G26" s="21"/>
      <c r="H26" s="21"/>
      <c r="I26" s="31" t="s">
        <v>57</v>
      </c>
      <c r="J26" s="32">
        <v>3.5000000000000003E-2</v>
      </c>
    </row>
    <row r="27" spans="1:10">
      <c r="A27" s="31" t="s">
        <v>47</v>
      </c>
      <c r="B27" s="32">
        <v>18.087833615086733</v>
      </c>
      <c r="C27" s="21"/>
      <c r="D27" s="21"/>
      <c r="E27" s="31" t="s">
        <v>47</v>
      </c>
      <c r="F27" s="32">
        <v>0.3</v>
      </c>
      <c r="G27" s="21"/>
      <c r="H27" s="21"/>
      <c r="I27" s="31" t="s">
        <v>47</v>
      </c>
      <c r="J27" s="32">
        <v>0.18377975949489106</v>
      </c>
    </row>
    <row r="28" spans="1:10">
      <c r="A28" s="31" t="s">
        <v>48</v>
      </c>
      <c r="B28" s="32">
        <v>1.2790029806201813</v>
      </c>
      <c r="C28" s="21"/>
      <c r="D28" s="21"/>
      <c r="E28" s="31" t="s">
        <v>48</v>
      </c>
      <c r="F28" s="32">
        <v>2.1213203435596423E-2</v>
      </c>
      <c r="G28" s="21"/>
      <c r="H28" s="21"/>
      <c r="I28" s="31" t="s">
        <v>48</v>
      </c>
      <c r="J28" s="32">
        <v>1.2995191418367026E-2</v>
      </c>
    </row>
    <row r="29" spans="1:10">
      <c r="A29" s="31" t="s">
        <v>52</v>
      </c>
      <c r="B29" s="32">
        <v>1.6448536269514726</v>
      </c>
      <c r="C29" s="21"/>
      <c r="D29" s="21"/>
      <c r="E29" s="31" t="s">
        <v>52</v>
      </c>
      <c r="F29" s="32">
        <v>1.6448536269514726</v>
      </c>
      <c r="G29" s="21"/>
      <c r="H29" s="21"/>
      <c r="I29" s="31" t="s">
        <v>52</v>
      </c>
      <c r="J29" s="32">
        <v>1.6448536269514726</v>
      </c>
    </row>
    <row r="30" spans="1:10">
      <c r="A30" s="31" t="s">
        <v>49</v>
      </c>
      <c r="B30" s="32">
        <v>2.1037726915548491</v>
      </c>
      <c r="C30" s="21"/>
      <c r="D30" s="21"/>
      <c r="E30" s="31" t="s">
        <v>49</v>
      </c>
      <c r="F30" s="32">
        <v>3.4892614610300215E-2</v>
      </c>
      <c r="G30" s="21"/>
      <c r="H30" s="21"/>
      <c r="I30" s="31" t="s">
        <v>49</v>
      </c>
      <c r="J30" s="32">
        <v>2.1375187737429656E-2</v>
      </c>
    </row>
    <row r="31" spans="1:10">
      <c r="A31" s="31" t="s">
        <v>50</v>
      </c>
      <c r="B31" s="32">
        <v>8.2756242933697735</v>
      </c>
      <c r="C31" s="21"/>
      <c r="D31" s="21"/>
      <c r="E31" s="31" t="s">
        <v>50</v>
      </c>
      <c r="F31" s="32">
        <v>0.86510738538969978</v>
      </c>
      <c r="G31" s="21"/>
      <c r="H31" s="21"/>
      <c r="I31" s="31" t="s">
        <v>50</v>
      </c>
      <c r="J31" s="32">
        <v>1.3624812262570347E-2</v>
      </c>
    </row>
    <row r="32" spans="1:10">
      <c r="A32" s="33" t="s">
        <v>51</v>
      </c>
      <c r="B32" s="34">
        <v>12.483169676479474</v>
      </c>
      <c r="C32" s="21"/>
      <c r="D32" s="21"/>
      <c r="E32" s="33" t="s">
        <v>51</v>
      </c>
      <c r="F32" s="34">
        <v>0.93489261461030027</v>
      </c>
      <c r="G32" s="21"/>
      <c r="H32" s="21"/>
      <c r="I32" s="33" t="s">
        <v>51</v>
      </c>
      <c r="J32" s="34">
        <v>5.6375187737429659E-2</v>
      </c>
    </row>
    <row r="33" spans="1:10">
      <c r="A33" s="21"/>
      <c r="B33" s="21"/>
      <c r="C33" s="21"/>
      <c r="D33" s="21"/>
      <c r="E33" s="21"/>
      <c r="F33" s="21"/>
      <c r="G33" s="21"/>
      <c r="H33" s="21"/>
      <c r="I33" s="21"/>
      <c r="J33" s="2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9708F9-14D5-B146-8DFC-C908150ABB6A}">
  <dimension ref="A1"/>
  <sheetViews>
    <sheetView topLeftCell="X1" zoomScale="36" workbookViewId="0">
      <selection activeCell="BM68" sqref="BM68"/>
    </sheetView>
  </sheetViews>
  <sheetFormatPr baseColWidth="10" defaultRowHeight="16"/>
  <sheetData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9CCFD8-9867-FE49-A07A-C63E291D6B73}">
  <dimension ref="A1:W377"/>
  <sheetViews>
    <sheetView topLeftCell="C1" zoomScale="64" workbookViewId="0">
      <selection activeCell="Q197" sqref="Q197"/>
    </sheetView>
  </sheetViews>
  <sheetFormatPr baseColWidth="10" defaultRowHeight="16"/>
  <cols>
    <col min="1" max="1" width="27.5" customWidth="1"/>
    <col min="4" max="4" width="12.5" bestFit="1" customWidth="1"/>
    <col min="22" max="22" width="25.1640625" customWidth="1"/>
  </cols>
  <sheetData>
    <row r="1" spans="1:4">
      <c r="A1" s="1">
        <v>0</v>
      </c>
      <c r="B1" s="17"/>
    </row>
    <row r="2" spans="1:4">
      <c r="A2" s="1">
        <v>0</v>
      </c>
      <c r="B2" s="17"/>
    </row>
    <row r="3" spans="1:4">
      <c r="A3" s="1">
        <v>0</v>
      </c>
    </row>
    <row r="4" spans="1:4">
      <c r="A4" s="1">
        <v>0</v>
      </c>
      <c r="C4" t="s">
        <v>63</v>
      </c>
      <c r="D4" s="17">
        <v>0.1</v>
      </c>
    </row>
    <row r="5" spans="1:4">
      <c r="A5" s="1">
        <v>0</v>
      </c>
      <c r="C5" t="s">
        <v>5</v>
      </c>
      <c r="D5" s="17">
        <v>0.9</v>
      </c>
    </row>
    <row r="6" spans="1:4">
      <c r="A6" s="1">
        <v>0</v>
      </c>
    </row>
    <row r="7" spans="1:4">
      <c r="A7" s="1">
        <v>0</v>
      </c>
    </row>
    <row r="8" spans="1:4">
      <c r="A8" s="1">
        <v>0</v>
      </c>
    </row>
    <row r="9" spans="1:4">
      <c r="A9" s="1">
        <v>0</v>
      </c>
    </row>
    <row r="10" spans="1:4">
      <c r="A10" s="1">
        <v>0</v>
      </c>
    </row>
    <row r="11" spans="1:4">
      <c r="A11" s="1">
        <v>0</v>
      </c>
    </row>
    <row r="12" spans="1:4">
      <c r="A12" s="1">
        <v>0</v>
      </c>
    </row>
    <row r="13" spans="1:4">
      <c r="A13" s="1">
        <v>0</v>
      </c>
    </row>
    <row r="14" spans="1:4">
      <c r="A14" s="1">
        <v>0</v>
      </c>
    </row>
    <row r="15" spans="1:4">
      <c r="A15" s="1">
        <v>0</v>
      </c>
    </row>
    <row r="16" spans="1:4">
      <c r="A16" s="1">
        <v>0</v>
      </c>
    </row>
    <row r="17" spans="1:1">
      <c r="A17" s="1">
        <v>0</v>
      </c>
    </row>
    <row r="18" spans="1:1">
      <c r="A18" s="1">
        <v>0</v>
      </c>
    </row>
    <row r="19" spans="1:1">
      <c r="A19" s="1">
        <v>0</v>
      </c>
    </row>
    <row r="20" spans="1:1">
      <c r="A20" s="1">
        <v>0</v>
      </c>
    </row>
    <row r="21" spans="1:1">
      <c r="A21" s="1">
        <v>0</v>
      </c>
    </row>
    <row r="22" spans="1:1">
      <c r="A22" s="1">
        <v>0</v>
      </c>
    </row>
    <row r="23" spans="1:1">
      <c r="A23" s="1">
        <v>0</v>
      </c>
    </row>
    <row r="24" spans="1:1">
      <c r="A24" s="1">
        <v>0</v>
      </c>
    </row>
    <row r="25" spans="1:1">
      <c r="A25" s="1">
        <v>0</v>
      </c>
    </row>
    <row r="26" spans="1:1">
      <c r="A26" s="1">
        <v>0</v>
      </c>
    </row>
    <row r="27" spans="1:1">
      <c r="A27" s="1">
        <v>0</v>
      </c>
    </row>
    <row r="28" spans="1:1">
      <c r="A28" s="1">
        <v>0</v>
      </c>
    </row>
    <row r="29" spans="1:1">
      <c r="A29" s="1">
        <v>0</v>
      </c>
    </row>
    <row r="30" spans="1:1">
      <c r="A30" s="1">
        <v>0</v>
      </c>
    </row>
    <row r="31" spans="1:1">
      <c r="A31" s="1">
        <v>0</v>
      </c>
    </row>
    <row r="32" spans="1:1">
      <c r="A32" s="1">
        <v>0</v>
      </c>
    </row>
    <row r="33" spans="1:1">
      <c r="A33" s="1">
        <v>0</v>
      </c>
    </row>
    <row r="34" spans="1:1">
      <c r="A34" s="1">
        <v>0</v>
      </c>
    </row>
    <row r="35" spans="1:1">
      <c r="A35" s="1">
        <v>0</v>
      </c>
    </row>
    <row r="36" spans="1:1">
      <c r="A36" s="1">
        <v>0</v>
      </c>
    </row>
    <row r="37" spans="1:1">
      <c r="A37" s="1">
        <v>0</v>
      </c>
    </row>
    <row r="38" spans="1:1">
      <c r="A38" s="1">
        <v>0</v>
      </c>
    </row>
    <row r="39" spans="1:1">
      <c r="A39" s="1">
        <v>0</v>
      </c>
    </row>
    <row r="40" spans="1:1">
      <c r="A40" s="1">
        <v>0</v>
      </c>
    </row>
    <row r="41" spans="1:1">
      <c r="A41" s="1">
        <v>0</v>
      </c>
    </row>
    <row r="42" spans="1:1">
      <c r="A42" s="1">
        <v>0</v>
      </c>
    </row>
    <row r="43" spans="1:1">
      <c r="A43" s="1">
        <v>0</v>
      </c>
    </row>
    <row r="44" spans="1:1">
      <c r="A44" s="1">
        <v>0</v>
      </c>
    </row>
    <row r="45" spans="1:1">
      <c r="A45" s="1">
        <v>0</v>
      </c>
    </row>
    <row r="46" spans="1:1">
      <c r="A46" s="1">
        <v>0</v>
      </c>
    </row>
    <row r="47" spans="1:1">
      <c r="A47" s="1">
        <v>0</v>
      </c>
    </row>
    <row r="48" spans="1:1">
      <c r="A48" s="1">
        <v>0</v>
      </c>
    </row>
    <row r="49" spans="1:1">
      <c r="A49" s="1">
        <v>0</v>
      </c>
    </row>
    <row r="50" spans="1:1">
      <c r="A50" s="1">
        <v>0</v>
      </c>
    </row>
    <row r="51" spans="1:1">
      <c r="A51" s="1">
        <v>0</v>
      </c>
    </row>
    <row r="52" spans="1:1">
      <c r="A52" s="1">
        <v>0</v>
      </c>
    </row>
    <row r="53" spans="1:1">
      <c r="A53" s="1">
        <v>0</v>
      </c>
    </row>
    <row r="54" spans="1:1">
      <c r="A54" s="1">
        <v>0</v>
      </c>
    </row>
    <row r="55" spans="1:1">
      <c r="A55" s="1">
        <v>0</v>
      </c>
    </row>
    <row r="56" spans="1:1">
      <c r="A56" s="1">
        <v>0</v>
      </c>
    </row>
    <row r="57" spans="1:1">
      <c r="A57" s="1">
        <v>0</v>
      </c>
    </row>
    <row r="58" spans="1:1">
      <c r="A58" s="1">
        <v>0</v>
      </c>
    </row>
    <row r="59" spans="1:1">
      <c r="A59" s="1">
        <v>0</v>
      </c>
    </row>
    <row r="60" spans="1:1">
      <c r="A60" s="1">
        <v>0</v>
      </c>
    </row>
    <row r="61" spans="1:1">
      <c r="A61" s="1">
        <v>0</v>
      </c>
    </row>
    <row r="62" spans="1:1">
      <c r="A62" s="1">
        <v>0</v>
      </c>
    </row>
    <row r="63" spans="1:1">
      <c r="A63" s="1">
        <v>0</v>
      </c>
    </row>
    <row r="64" spans="1:1">
      <c r="A64" s="1">
        <v>0</v>
      </c>
    </row>
    <row r="65" spans="1:1">
      <c r="A65" s="1">
        <v>0</v>
      </c>
    </row>
    <row r="66" spans="1:1">
      <c r="A66" s="1">
        <v>0</v>
      </c>
    </row>
    <row r="67" spans="1:1">
      <c r="A67" s="1">
        <v>0</v>
      </c>
    </row>
    <row r="68" spans="1:1">
      <c r="A68" s="1">
        <v>0</v>
      </c>
    </row>
    <row r="69" spans="1:1">
      <c r="A69" s="1">
        <v>0</v>
      </c>
    </row>
    <row r="70" spans="1:1">
      <c r="A70" s="1">
        <v>0</v>
      </c>
    </row>
    <row r="71" spans="1:1">
      <c r="A71" s="1">
        <v>0</v>
      </c>
    </row>
    <row r="72" spans="1:1">
      <c r="A72" s="1">
        <v>0</v>
      </c>
    </row>
    <row r="73" spans="1:1">
      <c r="A73" s="1">
        <v>0</v>
      </c>
    </row>
    <row r="74" spans="1:1">
      <c r="A74" s="1">
        <v>0</v>
      </c>
    </row>
    <row r="75" spans="1:1">
      <c r="A75" s="1">
        <v>0</v>
      </c>
    </row>
    <row r="76" spans="1:1">
      <c r="A76" s="1">
        <v>0</v>
      </c>
    </row>
    <row r="77" spans="1:1">
      <c r="A77" s="1">
        <v>0</v>
      </c>
    </row>
    <row r="78" spans="1:1">
      <c r="A78" s="1">
        <v>0</v>
      </c>
    </row>
    <row r="79" spans="1:1">
      <c r="A79" s="1">
        <v>0</v>
      </c>
    </row>
    <row r="80" spans="1:1">
      <c r="A80" s="1">
        <v>0</v>
      </c>
    </row>
    <row r="81" spans="1:1">
      <c r="A81" s="1">
        <v>0</v>
      </c>
    </row>
    <row r="82" spans="1:1">
      <c r="A82" s="1">
        <v>0</v>
      </c>
    </row>
    <row r="83" spans="1:1">
      <c r="A83" s="1">
        <v>0</v>
      </c>
    </row>
    <row r="84" spans="1:1">
      <c r="A84" s="1">
        <v>0</v>
      </c>
    </row>
    <row r="85" spans="1:1">
      <c r="A85" s="1">
        <v>0</v>
      </c>
    </row>
    <row r="86" spans="1:1">
      <c r="A86" s="1">
        <v>0</v>
      </c>
    </row>
    <row r="87" spans="1:1">
      <c r="A87" s="1">
        <v>0</v>
      </c>
    </row>
    <row r="88" spans="1:1">
      <c r="A88" s="1">
        <v>0</v>
      </c>
    </row>
    <row r="89" spans="1:1">
      <c r="A89" s="1">
        <v>0</v>
      </c>
    </row>
    <row r="90" spans="1:1">
      <c r="A90" s="1">
        <v>0</v>
      </c>
    </row>
    <row r="91" spans="1:1">
      <c r="A91" s="1">
        <v>0</v>
      </c>
    </row>
    <row r="92" spans="1:1">
      <c r="A92" s="1">
        <v>0</v>
      </c>
    </row>
    <row r="93" spans="1:1">
      <c r="A93" s="1">
        <v>0</v>
      </c>
    </row>
    <row r="94" spans="1:1">
      <c r="A94" s="1">
        <v>0</v>
      </c>
    </row>
    <row r="95" spans="1:1">
      <c r="A95" s="1">
        <v>0</v>
      </c>
    </row>
    <row r="96" spans="1:1">
      <c r="A96" s="1">
        <v>0</v>
      </c>
    </row>
    <row r="97" spans="1:1">
      <c r="A97" s="1">
        <v>0</v>
      </c>
    </row>
    <row r="98" spans="1:1">
      <c r="A98" s="1">
        <v>0</v>
      </c>
    </row>
    <row r="99" spans="1:1">
      <c r="A99" s="1">
        <v>0</v>
      </c>
    </row>
    <row r="100" spans="1:1">
      <c r="A100" s="1">
        <v>0</v>
      </c>
    </row>
    <row r="101" spans="1:1">
      <c r="A101" s="1">
        <v>0</v>
      </c>
    </row>
    <row r="102" spans="1:1">
      <c r="A102" s="1">
        <v>0</v>
      </c>
    </row>
    <row r="103" spans="1:1">
      <c r="A103" s="1">
        <v>0</v>
      </c>
    </row>
    <row r="104" spans="1:1">
      <c r="A104" s="1">
        <v>0</v>
      </c>
    </row>
    <row r="105" spans="1:1">
      <c r="A105" s="1">
        <v>0</v>
      </c>
    </row>
    <row r="106" spans="1:1">
      <c r="A106" s="1">
        <v>0</v>
      </c>
    </row>
    <row r="107" spans="1:1">
      <c r="A107" s="1">
        <v>0</v>
      </c>
    </row>
    <row r="108" spans="1:1">
      <c r="A108" s="1">
        <v>0</v>
      </c>
    </row>
    <row r="109" spans="1:1">
      <c r="A109" s="1">
        <v>0</v>
      </c>
    </row>
    <row r="110" spans="1:1">
      <c r="A110" s="1">
        <v>0</v>
      </c>
    </row>
    <row r="111" spans="1:1">
      <c r="A111" s="1">
        <v>0</v>
      </c>
    </row>
    <row r="112" spans="1:1">
      <c r="A112" s="1">
        <v>0</v>
      </c>
    </row>
    <row r="113" spans="1:12">
      <c r="A113" s="1">
        <v>0</v>
      </c>
    </row>
    <row r="114" spans="1:12">
      <c r="A114" s="1">
        <v>0</v>
      </c>
    </row>
    <row r="115" spans="1:12">
      <c r="A115" s="1">
        <v>0</v>
      </c>
    </row>
    <row r="116" spans="1:12">
      <c r="A116" s="1">
        <v>0</v>
      </c>
    </row>
    <row r="117" spans="1:12">
      <c r="A117" s="1">
        <v>0</v>
      </c>
    </row>
    <row r="118" spans="1:12">
      <c r="A118" s="1">
        <v>0</v>
      </c>
      <c r="G118">
        <v>0</v>
      </c>
      <c r="H118">
        <v>144</v>
      </c>
      <c r="I118" s="36">
        <f>H118/200</f>
        <v>0.72</v>
      </c>
      <c r="K118" t="s">
        <v>66</v>
      </c>
      <c r="L118" s="36">
        <v>0.72</v>
      </c>
    </row>
    <row r="119" spans="1:12">
      <c r="A119" s="1">
        <v>0</v>
      </c>
      <c r="G119" t="s">
        <v>16</v>
      </c>
      <c r="H119">
        <v>2</v>
      </c>
      <c r="I119" s="36">
        <f t="shared" ref="I119:I127" si="0">H119/200</f>
        <v>0.01</v>
      </c>
      <c r="K119" t="s">
        <v>67</v>
      </c>
      <c r="L119" s="36">
        <v>0.01</v>
      </c>
    </row>
    <row r="120" spans="1:12">
      <c r="A120" s="1">
        <v>0</v>
      </c>
      <c r="G120">
        <v>1</v>
      </c>
      <c r="H120">
        <v>25</v>
      </c>
      <c r="I120" s="36">
        <f t="shared" si="0"/>
        <v>0.125</v>
      </c>
      <c r="K120" t="s">
        <v>68</v>
      </c>
      <c r="L120" s="36">
        <v>0.125</v>
      </c>
    </row>
    <row r="121" spans="1:12">
      <c r="A121" s="1">
        <v>0</v>
      </c>
      <c r="G121">
        <v>2</v>
      </c>
      <c r="H121">
        <v>15</v>
      </c>
      <c r="I121" s="36">
        <f t="shared" si="0"/>
        <v>7.4999999999999997E-2</v>
      </c>
      <c r="K121" t="s">
        <v>69</v>
      </c>
      <c r="L121" s="36">
        <v>7.4999999999999997E-2</v>
      </c>
    </row>
    <row r="122" spans="1:12">
      <c r="A122" s="1">
        <v>0</v>
      </c>
      <c r="G122">
        <v>3</v>
      </c>
      <c r="H122">
        <v>4</v>
      </c>
      <c r="I122" s="36">
        <f t="shared" si="0"/>
        <v>0.02</v>
      </c>
      <c r="K122" t="s">
        <v>70</v>
      </c>
      <c r="L122" s="36">
        <v>0.02</v>
      </c>
    </row>
    <row r="123" spans="1:12">
      <c r="A123" s="1">
        <v>0</v>
      </c>
      <c r="G123">
        <v>4</v>
      </c>
      <c r="H123">
        <v>5</v>
      </c>
      <c r="I123" s="36">
        <f t="shared" si="0"/>
        <v>2.5000000000000001E-2</v>
      </c>
      <c r="K123" t="s">
        <v>71</v>
      </c>
      <c r="L123" s="36">
        <v>2.5000000000000001E-2</v>
      </c>
    </row>
    <row r="124" spans="1:12">
      <c r="A124" s="1">
        <v>0</v>
      </c>
      <c r="G124">
        <v>5</v>
      </c>
      <c r="H124">
        <v>1</v>
      </c>
      <c r="I124" s="36">
        <f t="shared" si="0"/>
        <v>5.0000000000000001E-3</v>
      </c>
      <c r="K124" t="s">
        <v>72</v>
      </c>
      <c r="L124" s="36">
        <v>5.0000000000000001E-3</v>
      </c>
    </row>
    <row r="125" spans="1:12">
      <c r="A125" s="1">
        <v>0</v>
      </c>
      <c r="G125">
        <v>6</v>
      </c>
      <c r="H125">
        <v>3</v>
      </c>
      <c r="I125" s="36">
        <f t="shared" si="0"/>
        <v>1.4999999999999999E-2</v>
      </c>
      <c r="K125" t="s">
        <v>73</v>
      </c>
      <c r="L125" s="36">
        <v>1.4999999999999999E-2</v>
      </c>
    </row>
    <row r="126" spans="1:12">
      <c r="A126" s="1">
        <v>0</v>
      </c>
      <c r="G126">
        <v>7</v>
      </c>
      <c r="H126">
        <v>0</v>
      </c>
      <c r="I126" s="36">
        <f t="shared" si="0"/>
        <v>0</v>
      </c>
      <c r="K126" t="s">
        <v>74</v>
      </c>
      <c r="L126" s="36">
        <v>0</v>
      </c>
    </row>
    <row r="127" spans="1:12">
      <c r="A127" s="1">
        <v>0</v>
      </c>
      <c r="G127">
        <v>8</v>
      </c>
      <c r="H127">
        <v>3</v>
      </c>
      <c r="I127" s="36">
        <f t="shared" si="0"/>
        <v>1.4999999999999999E-2</v>
      </c>
      <c r="K127" t="s">
        <v>75</v>
      </c>
      <c r="L127" s="36">
        <v>1.4999999999999999E-2</v>
      </c>
    </row>
    <row r="128" spans="1:12">
      <c r="A128" s="1">
        <v>0</v>
      </c>
      <c r="D128" t="s">
        <v>65</v>
      </c>
      <c r="E128" t="s">
        <v>64</v>
      </c>
    </row>
    <row r="129" spans="1:5">
      <c r="A129" s="1">
        <v>0</v>
      </c>
      <c r="D129">
        <v>0</v>
      </c>
      <c r="E129">
        <v>144</v>
      </c>
    </row>
    <row r="130" spans="1:5">
      <c r="A130" s="1">
        <v>0</v>
      </c>
      <c r="D130" t="s">
        <v>16</v>
      </c>
      <c r="E130">
        <v>2</v>
      </c>
    </row>
    <row r="131" spans="1:5">
      <c r="A131" s="1">
        <v>0</v>
      </c>
      <c r="D131">
        <v>1</v>
      </c>
      <c r="E131">
        <v>25</v>
      </c>
    </row>
    <row r="132" spans="1:5">
      <c r="A132" s="1">
        <v>0</v>
      </c>
      <c r="D132">
        <v>2</v>
      </c>
      <c r="E132">
        <v>15</v>
      </c>
    </row>
    <row r="133" spans="1:5">
      <c r="A133" s="1">
        <v>0</v>
      </c>
      <c r="D133">
        <v>3</v>
      </c>
      <c r="E133">
        <v>4</v>
      </c>
    </row>
    <row r="134" spans="1:5">
      <c r="A134" s="1">
        <v>0</v>
      </c>
      <c r="D134">
        <v>4</v>
      </c>
      <c r="E134">
        <v>5</v>
      </c>
    </row>
    <row r="135" spans="1:5">
      <c r="A135" s="1">
        <v>0</v>
      </c>
      <c r="D135">
        <v>5</v>
      </c>
      <c r="E135">
        <v>1</v>
      </c>
    </row>
    <row r="136" spans="1:5">
      <c r="A136" s="1">
        <v>0</v>
      </c>
      <c r="D136">
        <v>6</v>
      </c>
      <c r="E136">
        <v>3</v>
      </c>
    </row>
    <row r="137" spans="1:5">
      <c r="A137" s="1">
        <v>0</v>
      </c>
      <c r="D137">
        <v>7</v>
      </c>
      <c r="E137">
        <v>0</v>
      </c>
    </row>
    <row r="138" spans="1:5">
      <c r="A138" s="1">
        <v>0</v>
      </c>
      <c r="D138">
        <v>8</v>
      </c>
      <c r="E138">
        <v>3</v>
      </c>
    </row>
    <row r="139" spans="1:5">
      <c r="A139" s="1">
        <v>0</v>
      </c>
    </row>
    <row r="140" spans="1:5">
      <c r="A140" s="1">
        <v>0</v>
      </c>
    </row>
    <row r="141" spans="1:5">
      <c r="A141" s="1">
        <v>0</v>
      </c>
    </row>
    <row r="142" spans="1:5">
      <c r="A142" s="1">
        <v>0</v>
      </c>
    </row>
    <row r="143" spans="1:5">
      <c r="A143" s="1">
        <v>0</v>
      </c>
    </row>
    <row r="144" spans="1:5">
      <c r="A144" s="1">
        <v>0</v>
      </c>
    </row>
    <row r="145" spans="1:1">
      <c r="A145" s="1">
        <v>0.5</v>
      </c>
    </row>
    <row r="146" spans="1:1">
      <c r="A146" s="1">
        <v>0.5</v>
      </c>
    </row>
    <row r="147" spans="1:1">
      <c r="A147" s="1">
        <v>1</v>
      </c>
    </row>
    <row r="148" spans="1:1">
      <c r="A148" s="1">
        <v>1</v>
      </c>
    </row>
    <row r="149" spans="1:1">
      <c r="A149" s="1">
        <v>1</v>
      </c>
    </row>
    <row r="150" spans="1:1">
      <c r="A150" s="1">
        <v>1</v>
      </c>
    </row>
    <row r="151" spans="1:1">
      <c r="A151" s="1">
        <v>1</v>
      </c>
    </row>
    <row r="152" spans="1:1">
      <c r="A152" s="1">
        <v>1</v>
      </c>
    </row>
    <row r="153" spans="1:1">
      <c r="A153" s="1">
        <v>1</v>
      </c>
    </row>
    <row r="154" spans="1:1">
      <c r="A154" s="1">
        <v>1</v>
      </c>
    </row>
    <row r="155" spans="1:1">
      <c r="A155" s="1">
        <v>1</v>
      </c>
    </row>
    <row r="156" spans="1:1">
      <c r="A156" s="1">
        <v>1</v>
      </c>
    </row>
    <row r="157" spans="1:1">
      <c r="A157" s="1">
        <v>1</v>
      </c>
    </row>
    <row r="158" spans="1:1">
      <c r="A158" s="1">
        <v>1</v>
      </c>
    </row>
    <row r="159" spans="1:1">
      <c r="A159" s="1">
        <v>1</v>
      </c>
    </row>
    <row r="160" spans="1:1">
      <c r="A160" s="1">
        <v>1</v>
      </c>
    </row>
    <row r="161" spans="1:1">
      <c r="A161" s="1">
        <v>1</v>
      </c>
    </row>
    <row r="162" spans="1:1">
      <c r="A162" s="1">
        <v>1</v>
      </c>
    </row>
    <row r="163" spans="1:1">
      <c r="A163" s="1">
        <v>1</v>
      </c>
    </row>
    <row r="164" spans="1:1">
      <c r="A164" s="1">
        <v>1</v>
      </c>
    </row>
    <row r="165" spans="1:1">
      <c r="A165" s="1">
        <v>1</v>
      </c>
    </row>
    <row r="166" spans="1:1">
      <c r="A166" s="1">
        <v>1</v>
      </c>
    </row>
    <row r="167" spans="1:1">
      <c r="A167" s="1">
        <v>1</v>
      </c>
    </row>
    <row r="168" spans="1:1">
      <c r="A168" s="1">
        <v>1</v>
      </c>
    </row>
    <row r="169" spans="1:1">
      <c r="A169" s="1">
        <v>1</v>
      </c>
    </row>
    <row r="170" spans="1:1">
      <c r="A170" s="1">
        <v>2</v>
      </c>
    </row>
    <row r="171" spans="1:1">
      <c r="A171" s="1">
        <v>2</v>
      </c>
    </row>
    <row r="172" spans="1:1">
      <c r="A172" s="1">
        <v>2</v>
      </c>
    </row>
    <row r="173" spans="1:1">
      <c r="A173" s="1">
        <v>2</v>
      </c>
    </row>
    <row r="174" spans="1:1">
      <c r="A174" s="1">
        <v>2</v>
      </c>
    </row>
    <row r="175" spans="1:1">
      <c r="A175" s="1">
        <v>2</v>
      </c>
    </row>
    <row r="176" spans="1:1">
      <c r="A176" s="1">
        <v>2</v>
      </c>
    </row>
    <row r="177" spans="1:23">
      <c r="A177" s="1">
        <v>2</v>
      </c>
    </row>
    <row r="178" spans="1:23">
      <c r="A178" s="1">
        <v>2</v>
      </c>
      <c r="C178" t="s">
        <v>76</v>
      </c>
      <c r="D178">
        <v>114</v>
      </c>
      <c r="E178" s="36">
        <f>D178/200</f>
        <v>0.56999999999999995</v>
      </c>
      <c r="G178" s="1">
        <v>0</v>
      </c>
    </row>
    <row r="179" spans="1:23">
      <c r="A179" s="1">
        <v>2</v>
      </c>
      <c r="C179" t="s">
        <v>77</v>
      </c>
      <c r="D179">
        <v>24</v>
      </c>
      <c r="E179" s="36">
        <f t="shared" ref="E179:E182" si="1">D179/200</f>
        <v>0.12</v>
      </c>
      <c r="G179" s="1">
        <v>0</v>
      </c>
    </row>
    <row r="180" spans="1:23">
      <c r="A180" s="1">
        <v>2</v>
      </c>
      <c r="C180" t="s">
        <v>78</v>
      </c>
      <c r="D180">
        <v>24</v>
      </c>
      <c r="E180" s="36">
        <f t="shared" si="1"/>
        <v>0.12</v>
      </c>
      <c r="G180" s="1">
        <v>0</v>
      </c>
    </row>
    <row r="181" spans="1:23">
      <c r="A181" s="1">
        <v>2</v>
      </c>
      <c r="C181" t="s">
        <v>79</v>
      </c>
      <c r="D181">
        <v>29</v>
      </c>
      <c r="E181" s="36">
        <f t="shared" si="1"/>
        <v>0.14499999999999999</v>
      </c>
      <c r="G181" s="1">
        <v>0</v>
      </c>
    </row>
    <row r="182" spans="1:23">
      <c r="A182" s="1">
        <v>2</v>
      </c>
      <c r="C182" t="s">
        <v>80</v>
      </c>
      <c r="D182">
        <v>8</v>
      </c>
      <c r="E182" s="36">
        <f t="shared" si="1"/>
        <v>0.04</v>
      </c>
      <c r="G182" s="1">
        <v>0</v>
      </c>
    </row>
    <row r="183" spans="1:23">
      <c r="A183" s="1">
        <v>2</v>
      </c>
      <c r="G183" s="1">
        <v>0</v>
      </c>
    </row>
    <row r="184" spans="1:23">
      <c r="A184" s="1">
        <v>2</v>
      </c>
      <c r="C184" t="s">
        <v>81</v>
      </c>
      <c r="D184" t="s">
        <v>82</v>
      </c>
      <c r="G184" s="1">
        <v>0</v>
      </c>
    </row>
    <row r="185" spans="1:23">
      <c r="A185" s="1">
        <v>3</v>
      </c>
      <c r="C185" t="s">
        <v>76</v>
      </c>
      <c r="D185" s="36">
        <v>0.45</v>
      </c>
      <c r="G185" s="1">
        <v>0</v>
      </c>
    </row>
    <row r="186" spans="1:23">
      <c r="A186" s="1">
        <v>3</v>
      </c>
      <c r="C186" t="s">
        <v>77</v>
      </c>
      <c r="D186" s="36">
        <v>0.16</v>
      </c>
      <c r="G186" s="1">
        <v>0</v>
      </c>
    </row>
    <row r="187" spans="1:23">
      <c r="A187" s="1">
        <v>3</v>
      </c>
      <c r="C187" t="s">
        <v>78</v>
      </c>
      <c r="D187" s="36">
        <v>0.12</v>
      </c>
      <c r="G187" s="1">
        <v>0</v>
      </c>
    </row>
    <row r="188" spans="1:23">
      <c r="A188" s="1">
        <v>3</v>
      </c>
      <c r="C188" t="s">
        <v>79</v>
      </c>
      <c r="D188" s="36">
        <v>0.16</v>
      </c>
      <c r="G188" s="1">
        <v>0</v>
      </c>
      <c r="V188" t="s">
        <v>8</v>
      </c>
      <c r="W188" s="36">
        <f>7/200</f>
        <v>3.5000000000000003E-2</v>
      </c>
    </row>
    <row r="189" spans="1:23">
      <c r="A189" s="1">
        <v>4</v>
      </c>
      <c r="C189" t="s">
        <v>80</v>
      </c>
      <c r="D189" s="36">
        <v>0.11</v>
      </c>
      <c r="G189" s="1">
        <v>0</v>
      </c>
      <c r="V189" t="s">
        <v>7</v>
      </c>
      <c r="W189" s="36">
        <f>9/200</f>
        <v>4.4999999999999998E-2</v>
      </c>
    </row>
    <row r="190" spans="1:23">
      <c r="A190" s="1">
        <v>4</v>
      </c>
      <c r="G190" s="1">
        <v>0</v>
      </c>
      <c r="V190" t="s">
        <v>83</v>
      </c>
      <c r="W190" s="36">
        <f>184/200</f>
        <v>0.92</v>
      </c>
    </row>
    <row r="191" spans="1:23">
      <c r="A191" s="1">
        <v>4</v>
      </c>
      <c r="C191" t="s">
        <v>81</v>
      </c>
      <c r="D191" t="s">
        <v>82</v>
      </c>
      <c r="G191" s="1">
        <v>0</v>
      </c>
    </row>
    <row r="192" spans="1:23">
      <c r="A192" s="1">
        <v>4</v>
      </c>
      <c r="C192" t="s">
        <v>76</v>
      </c>
      <c r="D192" s="36">
        <v>0.56999999999999995</v>
      </c>
      <c r="G192" s="1">
        <v>0</v>
      </c>
    </row>
    <row r="193" spans="1:7">
      <c r="A193" s="1">
        <v>4</v>
      </c>
      <c r="C193" t="s">
        <v>77</v>
      </c>
      <c r="D193" s="36">
        <v>0.12</v>
      </c>
      <c r="G193" s="1">
        <v>0</v>
      </c>
    </row>
    <row r="194" spans="1:7">
      <c r="A194" s="1">
        <v>5</v>
      </c>
      <c r="C194" t="s">
        <v>78</v>
      </c>
      <c r="D194" s="36">
        <v>0.12</v>
      </c>
      <c r="G194" s="1">
        <v>0</v>
      </c>
    </row>
    <row r="195" spans="1:7">
      <c r="A195" s="1">
        <v>6</v>
      </c>
      <c r="C195" t="s">
        <v>79</v>
      </c>
      <c r="D195" s="36">
        <v>0.14499999999999999</v>
      </c>
      <c r="G195" s="1">
        <v>0</v>
      </c>
    </row>
    <row r="196" spans="1:7">
      <c r="A196" s="1">
        <v>6</v>
      </c>
      <c r="C196" t="s">
        <v>80</v>
      </c>
      <c r="D196" s="36">
        <v>0.04</v>
      </c>
      <c r="G196" s="1">
        <v>0</v>
      </c>
    </row>
    <row r="197" spans="1:7">
      <c r="A197" s="1">
        <v>6</v>
      </c>
      <c r="G197" s="1">
        <v>0</v>
      </c>
    </row>
    <row r="198" spans="1:7">
      <c r="A198" s="1">
        <v>8</v>
      </c>
      <c r="G198" s="1">
        <v>0</v>
      </c>
    </row>
    <row r="199" spans="1:7">
      <c r="A199" s="1">
        <v>8</v>
      </c>
      <c r="G199" s="1">
        <v>0</v>
      </c>
    </row>
    <row r="200" spans="1:7">
      <c r="A200" s="1">
        <v>8</v>
      </c>
      <c r="G200" s="1">
        <v>0</v>
      </c>
    </row>
    <row r="201" spans="1:7">
      <c r="G201" s="1">
        <v>0</v>
      </c>
    </row>
    <row r="202" spans="1:7">
      <c r="G202" s="1">
        <v>0</v>
      </c>
    </row>
    <row r="203" spans="1:7">
      <c r="G203" s="1">
        <v>0</v>
      </c>
    </row>
    <row r="204" spans="1:7">
      <c r="G204" s="1">
        <v>0</v>
      </c>
    </row>
    <row r="205" spans="1:7">
      <c r="G205" s="1">
        <v>0</v>
      </c>
    </row>
    <row r="206" spans="1:7">
      <c r="G206" s="1">
        <v>0</v>
      </c>
    </row>
    <row r="207" spans="1:7">
      <c r="G207" s="1">
        <v>0</v>
      </c>
    </row>
    <row r="208" spans="1:7">
      <c r="G208" s="1">
        <v>0</v>
      </c>
    </row>
    <row r="209" spans="7:7">
      <c r="G209" s="1">
        <v>0</v>
      </c>
    </row>
    <row r="210" spans="7:7">
      <c r="G210" s="1">
        <v>0</v>
      </c>
    </row>
    <row r="211" spans="7:7">
      <c r="G211" s="1">
        <v>0</v>
      </c>
    </row>
    <row r="212" spans="7:7">
      <c r="G212" s="1">
        <v>0</v>
      </c>
    </row>
    <row r="213" spans="7:7">
      <c r="G213" s="1">
        <v>0</v>
      </c>
    </row>
    <row r="214" spans="7:7">
      <c r="G214" s="1">
        <v>0</v>
      </c>
    </row>
    <row r="215" spans="7:7">
      <c r="G215" s="1">
        <v>0</v>
      </c>
    </row>
    <row r="216" spans="7:7">
      <c r="G216" s="1">
        <v>0</v>
      </c>
    </row>
    <row r="217" spans="7:7">
      <c r="G217" s="1">
        <v>0</v>
      </c>
    </row>
    <row r="218" spans="7:7">
      <c r="G218" s="1">
        <v>0</v>
      </c>
    </row>
    <row r="219" spans="7:7">
      <c r="G219" s="1">
        <v>0</v>
      </c>
    </row>
    <row r="220" spans="7:7">
      <c r="G220" s="1">
        <v>0</v>
      </c>
    </row>
    <row r="221" spans="7:7">
      <c r="G221" s="1">
        <v>0</v>
      </c>
    </row>
    <row r="222" spans="7:7">
      <c r="G222" s="1">
        <v>0</v>
      </c>
    </row>
    <row r="223" spans="7:7">
      <c r="G223" s="1">
        <v>0</v>
      </c>
    </row>
    <row r="224" spans="7:7">
      <c r="G224" s="1">
        <v>0</v>
      </c>
    </row>
    <row r="225" spans="7:7">
      <c r="G225" s="1">
        <v>0</v>
      </c>
    </row>
    <row r="226" spans="7:7">
      <c r="G226" s="1">
        <v>0</v>
      </c>
    </row>
    <row r="227" spans="7:7">
      <c r="G227" s="1">
        <v>0</v>
      </c>
    </row>
    <row r="228" spans="7:7">
      <c r="G228" s="1">
        <v>0</v>
      </c>
    </row>
    <row r="229" spans="7:7">
      <c r="G229" s="1">
        <v>0</v>
      </c>
    </row>
    <row r="230" spans="7:7">
      <c r="G230" s="1">
        <v>0</v>
      </c>
    </row>
    <row r="231" spans="7:7">
      <c r="G231" s="1">
        <v>0</v>
      </c>
    </row>
    <row r="232" spans="7:7">
      <c r="G232" s="1">
        <v>0</v>
      </c>
    </row>
    <row r="233" spans="7:7">
      <c r="G233" s="1">
        <v>0</v>
      </c>
    </row>
    <row r="234" spans="7:7">
      <c r="G234" s="1">
        <v>0</v>
      </c>
    </row>
    <row r="235" spans="7:7">
      <c r="G235" s="1">
        <v>0</v>
      </c>
    </row>
    <row r="236" spans="7:7">
      <c r="G236" s="1">
        <v>0</v>
      </c>
    </row>
    <row r="237" spans="7:7">
      <c r="G237" s="1">
        <v>0</v>
      </c>
    </row>
    <row r="238" spans="7:7">
      <c r="G238" s="1">
        <v>0</v>
      </c>
    </row>
    <row r="239" spans="7:7">
      <c r="G239" s="1">
        <v>0</v>
      </c>
    </row>
    <row r="240" spans="7:7">
      <c r="G240" s="1">
        <v>0</v>
      </c>
    </row>
    <row r="241" spans="7:7">
      <c r="G241" s="1">
        <v>0</v>
      </c>
    </row>
    <row r="242" spans="7:7">
      <c r="G242" s="1">
        <v>0</v>
      </c>
    </row>
    <row r="243" spans="7:7">
      <c r="G243" s="1">
        <v>0</v>
      </c>
    </row>
    <row r="244" spans="7:7">
      <c r="G244" s="1">
        <v>0</v>
      </c>
    </row>
    <row r="245" spans="7:7">
      <c r="G245" s="1">
        <v>0</v>
      </c>
    </row>
    <row r="246" spans="7:7">
      <c r="G246" s="1">
        <v>0</v>
      </c>
    </row>
    <row r="247" spans="7:7">
      <c r="G247" s="1">
        <v>0</v>
      </c>
    </row>
    <row r="248" spans="7:7">
      <c r="G248" s="1">
        <v>0</v>
      </c>
    </row>
    <row r="249" spans="7:7">
      <c r="G249" s="1">
        <v>0</v>
      </c>
    </row>
    <row r="250" spans="7:7">
      <c r="G250" s="1">
        <v>0</v>
      </c>
    </row>
    <row r="251" spans="7:7">
      <c r="G251" s="1">
        <v>0</v>
      </c>
    </row>
    <row r="252" spans="7:7">
      <c r="G252" s="1">
        <v>0</v>
      </c>
    </row>
    <row r="253" spans="7:7">
      <c r="G253" s="1">
        <v>0</v>
      </c>
    </row>
    <row r="254" spans="7:7">
      <c r="G254" s="1">
        <v>0</v>
      </c>
    </row>
    <row r="255" spans="7:7">
      <c r="G255" s="1">
        <v>0</v>
      </c>
    </row>
    <row r="256" spans="7:7">
      <c r="G256" s="1">
        <v>0</v>
      </c>
    </row>
    <row r="257" spans="7:7">
      <c r="G257" s="1">
        <v>0</v>
      </c>
    </row>
    <row r="258" spans="7:7">
      <c r="G258" s="1">
        <v>0</v>
      </c>
    </row>
    <row r="259" spans="7:7">
      <c r="G259" s="1">
        <v>0</v>
      </c>
    </row>
    <row r="260" spans="7:7">
      <c r="G260" s="1">
        <v>1</v>
      </c>
    </row>
    <row r="261" spans="7:7">
      <c r="G261" s="1">
        <v>1</v>
      </c>
    </row>
    <row r="262" spans="7:7">
      <c r="G262" s="1">
        <v>1</v>
      </c>
    </row>
    <row r="263" spans="7:7">
      <c r="G263" s="1">
        <v>1</v>
      </c>
    </row>
    <row r="264" spans="7:7">
      <c r="G264" s="1">
        <v>1</v>
      </c>
    </row>
    <row r="265" spans="7:7">
      <c r="G265" s="1">
        <v>1</v>
      </c>
    </row>
    <row r="266" spans="7:7">
      <c r="G266" s="1">
        <v>2</v>
      </c>
    </row>
    <row r="267" spans="7:7">
      <c r="G267" s="1">
        <v>2</v>
      </c>
    </row>
    <row r="268" spans="7:7">
      <c r="G268" s="1">
        <v>2</v>
      </c>
    </row>
    <row r="269" spans="7:7">
      <c r="G269" s="1">
        <v>2</v>
      </c>
    </row>
    <row r="270" spans="7:7">
      <c r="G270" s="1">
        <v>2</v>
      </c>
    </row>
    <row r="271" spans="7:7">
      <c r="G271" s="1">
        <v>2</v>
      </c>
    </row>
    <row r="272" spans="7:7">
      <c r="G272" s="1">
        <v>2</v>
      </c>
    </row>
    <row r="273" spans="7:7">
      <c r="G273" s="1">
        <v>2</v>
      </c>
    </row>
    <row r="274" spans="7:7">
      <c r="G274" s="1">
        <v>2.5</v>
      </c>
    </row>
    <row r="275" spans="7:7">
      <c r="G275" s="1">
        <v>3</v>
      </c>
    </row>
    <row r="276" spans="7:7">
      <c r="G276" s="1">
        <v>3</v>
      </c>
    </row>
    <row r="277" spans="7:7">
      <c r="G277" s="1">
        <v>3</v>
      </c>
    </row>
    <row r="278" spans="7:7">
      <c r="G278" s="1">
        <v>3</v>
      </c>
    </row>
    <row r="279" spans="7:7">
      <c r="G279" s="1">
        <v>3</v>
      </c>
    </row>
    <row r="280" spans="7:7">
      <c r="G280" s="1">
        <v>3</v>
      </c>
    </row>
    <row r="281" spans="7:7">
      <c r="G281" s="1">
        <v>3</v>
      </c>
    </row>
    <row r="282" spans="7:7">
      <c r="G282" s="1">
        <v>3</v>
      </c>
    </row>
    <row r="283" spans="7:7">
      <c r="G283" s="1">
        <v>3</v>
      </c>
    </row>
    <row r="284" spans="7:7">
      <c r="G284" s="1">
        <v>3</v>
      </c>
    </row>
    <row r="285" spans="7:7">
      <c r="G285" s="1">
        <v>3</v>
      </c>
    </row>
    <row r="286" spans="7:7">
      <c r="G286" s="1">
        <v>4</v>
      </c>
    </row>
    <row r="287" spans="7:7">
      <c r="G287" s="1">
        <v>4</v>
      </c>
    </row>
    <row r="288" spans="7:7">
      <c r="G288" s="1">
        <v>4</v>
      </c>
    </row>
    <row r="289" spans="7:7">
      <c r="G289" s="1">
        <v>4</v>
      </c>
    </row>
    <row r="290" spans="7:7">
      <c r="G290" s="1">
        <v>4</v>
      </c>
    </row>
    <row r="291" spans="7:7">
      <c r="G291" s="1">
        <v>4.5</v>
      </c>
    </row>
    <row r="292" spans="7:7">
      <c r="G292" s="1">
        <v>5</v>
      </c>
    </row>
    <row r="293" spans="7:7">
      <c r="G293" s="1">
        <v>5</v>
      </c>
    </row>
    <row r="294" spans="7:7">
      <c r="G294" s="1">
        <v>5</v>
      </c>
    </row>
    <row r="295" spans="7:7">
      <c r="G295" s="1">
        <v>5</v>
      </c>
    </row>
    <row r="296" spans="7:7">
      <c r="G296" s="1">
        <v>5</v>
      </c>
    </row>
    <row r="297" spans="7:7">
      <c r="G297" s="1">
        <v>5</v>
      </c>
    </row>
    <row r="298" spans="7:7">
      <c r="G298" s="1">
        <v>5</v>
      </c>
    </row>
    <row r="299" spans="7:7">
      <c r="G299" s="1">
        <v>5</v>
      </c>
    </row>
    <row r="300" spans="7:7">
      <c r="G300" s="1">
        <v>5.5</v>
      </c>
    </row>
    <row r="301" spans="7:7">
      <c r="G301" s="1">
        <v>6</v>
      </c>
    </row>
    <row r="302" spans="7:7">
      <c r="G302" s="1">
        <v>6</v>
      </c>
    </row>
    <row r="303" spans="7:7">
      <c r="G303" s="1">
        <v>6</v>
      </c>
    </row>
    <row r="304" spans="7:7">
      <c r="G304" s="1">
        <v>7</v>
      </c>
    </row>
    <row r="305" spans="7:7">
      <c r="G305" s="1">
        <v>7</v>
      </c>
    </row>
    <row r="306" spans="7:7">
      <c r="G306" s="1">
        <v>7</v>
      </c>
    </row>
    <row r="307" spans="7:7">
      <c r="G307" s="1">
        <v>7</v>
      </c>
    </row>
    <row r="308" spans="7:7">
      <c r="G308" s="1">
        <v>7</v>
      </c>
    </row>
    <row r="309" spans="7:7">
      <c r="G309" s="1">
        <v>8</v>
      </c>
    </row>
    <row r="310" spans="7:7">
      <c r="G310" s="1">
        <v>8</v>
      </c>
    </row>
    <row r="311" spans="7:7">
      <c r="G311" s="1">
        <v>8</v>
      </c>
    </row>
    <row r="312" spans="7:7">
      <c r="G312" s="1">
        <v>8</v>
      </c>
    </row>
    <row r="313" spans="7:7">
      <c r="G313" s="1">
        <v>8</v>
      </c>
    </row>
    <row r="314" spans="7:7">
      <c r="G314" s="1">
        <v>9</v>
      </c>
    </row>
    <row r="315" spans="7:7">
      <c r="G315" s="1">
        <v>9.5</v>
      </c>
    </row>
    <row r="316" spans="7:7">
      <c r="G316" s="1">
        <v>10</v>
      </c>
    </row>
    <row r="317" spans="7:7">
      <c r="G317" s="1">
        <v>10</v>
      </c>
    </row>
    <row r="318" spans="7:7">
      <c r="G318" s="1">
        <v>10</v>
      </c>
    </row>
    <row r="319" spans="7:7">
      <c r="G319" s="1">
        <v>10</v>
      </c>
    </row>
    <row r="320" spans="7:7">
      <c r="G320" s="1">
        <v>10</v>
      </c>
    </row>
    <row r="321" spans="7:7">
      <c r="G321" s="1">
        <v>10</v>
      </c>
    </row>
    <row r="322" spans="7:7">
      <c r="G322" s="1">
        <v>10</v>
      </c>
    </row>
    <row r="323" spans="7:7">
      <c r="G323" s="1">
        <v>10</v>
      </c>
    </row>
    <row r="324" spans="7:7">
      <c r="G324" s="1">
        <v>10</v>
      </c>
    </row>
    <row r="325" spans="7:7">
      <c r="G325" s="1">
        <v>10.5</v>
      </c>
    </row>
    <row r="326" spans="7:7">
      <c r="G326" s="1">
        <v>11</v>
      </c>
    </row>
    <row r="327" spans="7:7">
      <c r="G327" s="1">
        <v>12</v>
      </c>
    </row>
    <row r="328" spans="7:7">
      <c r="G328" s="1">
        <v>12</v>
      </c>
    </row>
    <row r="329" spans="7:7">
      <c r="G329" s="1">
        <v>12</v>
      </c>
    </row>
    <row r="330" spans="7:7">
      <c r="G330" s="1">
        <v>13</v>
      </c>
    </row>
    <row r="331" spans="7:7">
      <c r="G331" s="1">
        <v>15</v>
      </c>
    </row>
    <row r="332" spans="7:7">
      <c r="G332" s="1">
        <v>15</v>
      </c>
    </row>
    <row r="333" spans="7:7">
      <c r="G333" s="1">
        <v>15</v>
      </c>
    </row>
    <row r="334" spans="7:7">
      <c r="G334" s="1">
        <v>15</v>
      </c>
    </row>
    <row r="335" spans="7:7">
      <c r="G335" s="1">
        <v>15</v>
      </c>
    </row>
    <row r="336" spans="7:7">
      <c r="G336" s="1">
        <v>15</v>
      </c>
    </row>
    <row r="337" spans="7:7">
      <c r="G337" s="1">
        <v>15</v>
      </c>
    </row>
    <row r="338" spans="7:7">
      <c r="G338" s="1">
        <v>16</v>
      </c>
    </row>
    <row r="339" spans="7:7">
      <c r="G339" s="1">
        <v>17</v>
      </c>
    </row>
    <row r="340" spans="7:7">
      <c r="G340" s="1">
        <v>20</v>
      </c>
    </row>
    <row r="341" spans="7:7">
      <c r="G341" s="1">
        <v>20</v>
      </c>
    </row>
    <row r="342" spans="7:7">
      <c r="G342" s="1">
        <v>20</v>
      </c>
    </row>
    <row r="343" spans="7:7">
      <c r="G343" s="1">
        <v>20</v>
      </c>
    </row>
    <row r="344" spans="7:7">
      <c r="G344" s="1">
        <v>20</v>
      </c>
    </row>
    <row r="345" spans="7:7">
      <c r="G345" s="1">
        <v>20</v>
      </c>
    </row>
    <row r="346" spans="7:7">
      <c r="G346" s="1">
        <v>20</v>
      </c>
    </row>
    <row r="347" spans="7:7">
      <c r="G347" s="1">
        <v>20</v>
      </c>
    </row>
    <row r="348" spans="7:7">
      <c r="G348" s="1">
        <v>20</v>
      </c>
    </row>
    <row r="349" spans="7:7">
      <c r="G349" s="1">
        <v>20</v>
      </c>
    </row>
    <row r="350" spans="7:7">
      <c r="G350" s="1">
        <v>20</v>
      </c>
    </row>
    <row r="351" spans="7:7">
      <c r="G351" s="1">
        <v>20</v>
      </c>
    </row>
    <row r="352" spans="7:7">
      <c r="G352" s="1">
        <v>20</v>
      </c>
    </row>
    <row r="353" spans="7:7">
      <c r="G353" s="1">
        <v>20</v>
      </c>
    </row>
    <row r="354" spans="7:7">
      <c r="G354" s="1">
        <v>20</v>
      </c>
    </row>
    <row r="355" spans="7:7">
      <c r="G355" s="1">
        <v>20</v>
      </c>
    </row>
    <row r="356" spans="7:7">
      <c r="G356" s="1">
        <v>20</v>
      </c>
    </row>
    <row r="357" spans="7:7">
      <c r="G357" s="1">
        <v>20</v>
      </c>
    </row>
    <row r="358" spans="7:7">
      <c r="G358" s="1">
        <v>20</v>
      </c>
    </row>
    <row r="359" spans="7:7">
      <c r="G359" s="1">
        <v>20</v>
      </c>
    </row>
    <row r="360" spans="7:7">
      <c r="G360" s="1">
        <v>20</v>
      </c>
    </row>
    <row r="361" spans="7:7">
      <c r="G361" s="1">
        <v>20</v>
      </c>
    </row>
    <row r="362" spans="7:7">
      <c r="G362" s="1">
        <v>20</v>
      </c>
    </row>
    <row r="363" spans="7:7">
      <c r="G363" s="1">
        <v>20</v>
      </c>
    </row>
    <row r="364" spans="7:7">
      <c r="G364" s="1">
        <v>20</v>
      </c>
    </row>
    <row r="365" spans="7:7">
      <c r="G365" s="1">
        <v>20</v>
      </c>
    </row>
    <row r="366" spans="7:7">
      <c r="G366" s="1">
        <v>20</v>
      </c>
    </row>
    <row r="367" spans="7:7">
      <c r="G367" s="1">
        <v>20</v>
      </c>
    </row>
    <row r="368" spans="7:7">
      <c r="G368" s="1">
        <v>20</v>
      </c>
    </row>
    <row r="369" spans="7:7">
      <c r="G369" s="1">
        <v>50</v>
      </c>
    </row>
    <row r="370" spans="7:7">
      <c r="G370" s="1">
        <v>51</v>
      </c>
    </row>
    <row r="371" spans="7:7">
      <c r="G371" s="1">
        <v>53</v>
      </c>
    </row>
    <row r="372" spans="7:7">
      <c r="G372" s="1">
        <v>55</v>
      </c>
    </row>
    <row r="373" spans="7:7">
      <c r="G373" s="1">
        <v>80</v>
      </c>
    </row>
    <row r="374" spans="7:7">
      <c r="G374" s="1">
        <v>84</v>
      </c>
    </row>
    <row r="375" spans="7:7">
      <c r="G375" s="1">
        <v>85</v>
      </c>
    </row>
    <row r="376" spans="7:7">
      <c r="G376" s="1">
        <v>128</v>
      </c>
    </row>
    <row r="377" spans="7:7">
      <c r="G377" s="1" t="s">
        <v>13</v>
      </c>
    </row>
  </sheetData>
  <sortState ref="G178:G377">
    <sortCondition ref="G178"/>
  </sortState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Sheet1</vt:lpstr>
      <vt:lpstr>Results</vt:lpstr>
      <vt:lpstr>Results2</vt:lpstr>
      <vt:lpstr>Draft sheet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2018-04-05T08:11:04Z</dcterms:created>
  <dcterms:modified xsi:type="dcterms:W3CDTF">2018-04-06T17:36:12Z</dcterms:modified>
</cp:coreProperties>
</file>